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bookViews>
    <workbookView xWindow="0" yWindow="0" windowWidth="21600" windowHeight="10320"/>
  </bookViews>
  <sheets>
    <sheet name="None Template" sheetId="5" r:id="rId1"/>
    <sheet name="San Francisco Template" sheetId="6" r:id="rId2"/>
    <sheet name="SF-QA Template" sheetId="7" r:id="rId3"/>
    <sheet name="SF-RI Template" sheetId="1" r:id="rId4"/>
  </sheets>
  <definedNames>
    <definedName name="REP7CR" localSheetId="0" hidden="1">'None Template'!$G:$R</definedName>
    <definedName name="REP7CR" localSheetId="1" hidden="1">'San Francisco Template'!$G:$R</definedName>
    <definedName name="REP7CR" localSheetId="2" hidden="1">'SF-QA Template'!$G:$R</definedName>
    <definedName name="REP7CR" localSheetId="3" hidden="1">'SF-RI Template'!$G:$R</definedName>
    <definedName name="REP7P01" localSheetId="0" hidden="1">'None Template'!$C$4</definedName>
    <definedName name="REP7P01" localSheetId="1" hidden="1">'San Francisco Template'!$C$4</definedName>
    <definedName name="REP7P01" localSheetId="2" hidden="1">'SF-QA Template'!$C$4</definedName>
    <definedName name="SuppressColumns" localSheetId="0" hidden="1">FALSE</definedName>
    <definedName name="SuppressColumns" localSheetId="1" hidden="1">FALSE</definedName>
    <definedName name="SuppressColumns" localSheetId="2" hidden="1">FALSE</definedName>
    <definedName name="SuppressColumns" localSheetId="3" hidden="1">FALSE</definedName>
    <definedName name="SuppressionRefresh" localSheetId="0" hidden="1">FALSE</definedName>
    <definedName name="SuppressionRefresh" localSheetId="1" hidden="1">FALSE</definedName>
    <definedName name="SuppressionRefresh" localSheetId="2" hidden="1">FALSE</definedName>
    <definedName name="SuppressionRefresh" localSheetId="3" hidden="1">FALSE</definedName>
    <definedName name="SuppressPressed" localSheetId="0" hidden="1">FALSE</definedName>
    <definedName name="SuppressPressed" localSheetId="1" hidden="1">FALSE</definedName>
    <definedName name="SuppressPressed" localSheetId="2" hidden="1">FALSE</definedName>
    <definedName name="SuppressPressed" localSheetId="3" hidden="1">FALSE</definedName>
    <definedName name="SuppressPressed" hidden="1">FALSE</definedName>
    <definedName name="SuppressRows" localSheetId="0" hidden="1">TRUE</definedName>
    <definedName name="SuppressRows" localSheetId="1" hidden="1">TRUE</definedName>
    <definedName name="SuppressRows" localSheetId="2" hidden="1">TRUE</definedName>
    <definedName name="SuppressRows" localSheetId="3" hidden="1">TRUE</definedName>
    <definedName name="SupressPressed" localSheetId="0" hidden="1">FALSE</definedName>
    <definedName name="SupressPressed" localSheetId="1" hidden="1">FALSE</definedName>
    <definedName name="SupressPressed" localSheetId="2" hidden="1">FALSE</definedName>
    <definedName name="SupressPressed" localSheetId="3" hidden="1">FALSE</definedName>
    <definedName name="SupressPressed" hidden="1">FALSE</definedName>
    <definedName name="VersionNumber" hidden="1">"4.6.6131"</definedName>
    <definedName name="xdif_SheetToAutomate01" localSheetId="0" hidden="1">'None Template'!$A$1:$X$154</definedName>
    <definedName name="xdif_SheetToAutomate01" localSheetId="1" hidden="1">'San Francisco Template'!$A$1:$X$154</definedName>
    <definedName name="xdif_SheetToAutomate01" localSheetId="2" hidden="1">'SF-QA Template'!$A$1:$X$154</definedName>
    <definedName name="xdifAccountBudgetUpload" localSheetId="0" hidden="1">'None Template'!$B$9:$B$14</definedName>
    <definedName name="xdifAccountBudgetUpload" localSheetId="1" hidden="1">'San Francisco Template'!$B$9:$B$14</definedName>
    <definedName name="xdifAccountBudgetUpload" localSheetId="2" hidden="1">'SF-QA Template'!$B$9:$B$14</definedName>
    <definedName name="xdifAccountBudgetUpload" localSheetId="3" hidden="1">'SF-RI Template'!$B$9:$B$14</definedName>
    <definedName name="xdifAccountDetailBudgetUpload" localSheetId="0" hidden="1">"Row Headers"</definedName>
    <definedName name="xdifAccountDetailBudgetUpload" localSheetId="1" hidden="1">"Row Headers"</definedName>
    <definedName name="xdifAccountDetailBudgetUpload" localSheetId="2" hidden="1">"Row Headers"</definedName>
    <definedName name="xdifAccountDetailBudgetUpload" localSheetId="3" hidden="1">"Row Headers"</definedName>
    <definedName name="xdifCategoryBudgetUpload" localSheetId="0" hidden="1">'None Template'!$C$5</definedName>
    <definedName name="xdifCategoryBudgetUpload" localSheetId="1" hidden="1">'San Francisco Template'!$C$5</definedName>
    <definedName name="xdifCategoryBudgetUpload" localSheetId="2" hidden="1">'SF-QA Template'!$C$5</definedName>
    <definedName name="xdifCategoryBudgetUpload" localSheetId="3" hidden="1">'SF-RI Template'!$C$5</definedName>
    <definedName name="xdifIsAccountCodeBudgetUpload" localSheetId="0" hidden="1">TRUE</definedName>
    <definedName name="xdifIsAccountCodeBudgetUpload" localSheetId="1" hidden="1">TRUE</definedName>
    <definedName name="xdifIsAccountCodeBudgetUpload" localSheetId="2" hidden="1">TRUE</definedName>
    <definedName name="xdifIsAccountCodeBudgetUpload" localSheetId="3" hidden="1">TRUE</definedName>
    <definedName name="xdifPeriodBudgetUpload" localSheetId="0" hidden="1">'None Template'!$G$7:$R$7</definedName>
    <definedName name="xdifPeriodBudgetUpload" localSheetId="1" hidden="1">'San Francisco Template'!$G$7:$R$7</definedName>
    <definedName name="xdifPeriodBudgetUpload" localSheetId="2" hidden="1">'SF-QA Template'!$G$7:$R$7</definedName>
    <definedName name="xdifPeriodBudgetUpload" localSheetId="3" hidden="1">'SF-RI Template'!$G$7:$R$7</definedName>
    <definedName name="xdifPeriodDetailBudgetUpload" localSheetId="0" hidden="1">"Column Headers"</definedName>
    <definedName name="xdifPeriodDetailBudgetUpload" localSheetId="1" hidden="1">"Column Headers"</definedName>
    <definedName name="xdifPeriodDetailBudgetUpload" localSheetId="2" hidden="1">"Column Headers"</definedName>
    <definedName name="xdifPeriodDetailBudgetUpload" localSheetId="3" hidden="1">"Column Headers"</definedName>
    <definedName name="xdifSubsidiaryBudgetUpload" localSheetId="0" hidden="1">'None Template'!$G$4</definedName>
    <definedName name="xdifSubsidiaryBudgetUpload" localSheetId="1" hidden="1">'San Francisco Template'!$G$4</definedName>
    <definedName name="xdifSubsidiaryBudgetUpload" localSheetId="2" hidden="1">'SF-QA Template'!$G$4</definedName>
    <definedName name="xdifSubsidiaryBudgetUpload" localSheetId="3" hidden="1">'SF-RI Template'!$G$4</definedName>
  </definedNames>
  <calcPr calcId="171027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7" l="1"/>
  <c r="R38" i="7"/>
  <c r="Q38" i="7"/>
  <c r="P38" i="7"/>
  <c r="O38" i="7"/>
  <c r="N38" i="7"/>
  <c r="M38" i="7"/>
  <c r="L38" i="7"/>
  <c r="K38" i="7"/>
  <c r="J38" i="7"/>
  <c r="I38" i="7"/>
  <c r="H38" i="7"/>
  <c r="G38" i="7"/>
  <c r="R37" i="7"/>
  <c r="Q37" i="7"/>
  <c r="P37" i="7"/>
  <c r="O37" i="7"/>
  <c r="N37" i="7"/>
  <c r="M37" i="7"/>
  <c r="L37" i="7"/>
  <c r="K37" i="7"/>
  <c r="J37" i="7"/>
  <c r="I37" i="7"/>
  <c r="H37" i="7"/>
  <c r="G37" i="7"/>
  <c r="R36" i="7"/>
  <c r="Q36" i="7"/>
  <c r="P36" i="7"/>
  <c r="O36" i="7"/>
  <c r="N36" i="7"/>
  <c r="M36" i="7"/>
  <c r="L36" i="7"/>
  <c r="K36" i="7"/>
  <c r="J36" i="7"/>
  <c r="I36" i="7"/>
  <c r="H36" i="7"/>
  <c r="G36" i="7"/>
  <c r="R35" i="7"/>
  <c r="Q35" i="7"/>
  <c r="P35" i="7"/>
  <c r="O35" i="7"/>
  <c r="N35" i="7"/>
  <c r="M35" i="7"/>
  <c r="L35" i="7"/>
  <c r="K35" i="7"/>
  <c r="J35" i="7"/>
  <c r="I35" i="7"/>
  <c r="H35" i="7"/>
  <c r="G35" i="7"/>
  <c r="R34" i="7"/>
  <c r="Q34" i="7"/>
  <c r="P34" i="7"/>
  <c r="O34" i="7"/>
  <c r="N34" i="7"/>
  <c r="M34" i="7"/>
  <c r="L34" i="7"/>
  <c r="K34" i="7"/>
  <c r="J34" i="7"/>
  <c r="I34" i="7"/>
  <c r="H34" i="7"/>
  <c r="G34" i="7"/>
  <c r="R33" i="7"/>
  <c r="Q33" i="7"/>
  <c r="P33" i="7"/>
  <c r="O33" i="7"/>
  <c r="N33" i="7"/>
  <c r="M33" i="7"/>
  <c r="L33" i="7"/>
  <c r="K33" i="7"/>
  <c r="J33" i="7"/>
  <c r="I33" i="7"/>
  <c r="H33" i="7"/>
  <c r="G33" i="7"/>
  <c r="R32" i="7"/>
  <c r="Q32" i="7"/>
  <c r="P32" i="7"/>
  <c r="O32" i="7"/>
  <c r="N32" i="7"/>
  <c r="M32" i="7"/>
  <c r="L32" i="7"/>
  <c r="K32" i="7"/>
  <c r="J32" i="7"/>
  <c r="I32" i="7"/>
  <c r="H32" i="7"/>
  <c r="G32" i="7"/>
  <c r="R31" i="7"/>
  <c r="Q31" i="7"/>
  <c r="P31" i="7"/>
  <c r="O31" i="7"/>
  <c r="N31" i="7"/>
  <c r="M31" i="7"/>
  <c r="L31" i="7"/>
  <c r="K31" i="7"/>
  <c r="J31" i="7"/>
  <c r="I31" i="7"/>
  <c r="H31" i="7"/>
  <c r="G31" i="7"/>
  <c r="T31" i="7" s="1"/>
  <c r="R30" i="7"/>
  <c r="Q30" i="7"/>
  <c r="P30" i="7"/>
  <c r="O30" i="7"/>
  <c r="N30" i="7"/>
  <c r="M30" i="7"/>
  <c r="L30" i="7"/>
  <c r="K30" i="7"/>
  <c r="J30" i="7"/>
  <c r="I30" i="7"/>
  <c r="H30" i="7"/>
  <c r="G30" i="7"/>
  <c r="R29" i="7"/>
  <c r="Q29" i="7"/>
  <c r="P29" i="7"/>
  <c r="O29" i="7"/>
  <c r="N29" i="7"/>
  <c r="M29" i="7"/>
  <c r="L29" i="7"/>
  <c r="K29" i="7"/>
  <c r="J29" i="7"/>
  <c r="I29" i="7"/>
  <c r="H29" i="7"/>
  <c r="G29" i="7"/>
  <c r="R28" i="7"/>
  <c r="Q28" i="7"/>
  <c r="P28" i="7"/>
  <c r="O28" i="7"/>
  <c r="N28" i="7"/>
  <c r="M28" i="7"/>
  <c r="L28" i="7"/>
  <c r="K28" i="7"/>
  <c r="J28" i="7"/>
  <c r="I28" i="7"/>
  <c r="H28" i="7"/>
  <c r="G28" i="7"/>
  <c r="R27" i="7"/>
  <c r="Q27" i="7"/>
  <c r="P27" i="7"/>
  <c r="O27" i="7"/>
  <c r="N27" i="7"/>
  <c r="M27" i="7"/>
  <c r="L27" i="7"/>
  <c r="K27" i="7"/>
  <c r="J27" i="7"/>
  <c r="I27" i="7"/>
  <c r="H27" i="7"/>
  <c r="G27" i="7"/>
  <c r="R26" i="7"/>
  <c r="Q26" i="7"/>
  <c r="P26" i="7"/>
  <c r="O26" i="7"/>
  <c r="N26" i="7"/>
  <c r="M26" i="7"/>
  <c r="L26" i="7"/>
  <c r="K26" i="7"/>
  <c r="J26" i="7"/>
  <c r="I26" i="7"/>
  <c r="H26" i="7"/>
  <c r="G26" i="7"/>
  <c r="T26" i="7" s="1"/>
  <c r="R25" i="7"/>
  <c r="Q25" i="7"/>
  <c r="P25" i="7"/>
  <c r="O25" i="7"/>
  <c r="N25" i="7"/>
  <c r="M25" i="7"/>
  <c r="L25" i="7"/>
  <c r="K25" i="7"/>
  <c r="J25" i="7"/>
  <c r="I25" i="7"/>
  <c r="H25" i="7"/>
  <c r="G25" i="7"/>
  <c r="R24" i="7"/>
  <c r="Q24" i="7"/>
  <c r="P24" i="7"/>
  <c r="O24" i="7"/>
  <c r="N24" i="7"/>
  <c r="M24" i="7"/>
  <c r="L24" i="7"/>
  <c r="K24" i="7"/>
  <c r="J24" i="7"/>
  <c r="T24" i="7" s="1"/>
  <c r="I24" i="7"/>
  <c r="H24" i="7"/>
  <c r="G24" i="7"/>
  <c r="R23" i="7"/>
  <c r="Q23" i="7"/>
  <c r="P23" i="7"/>
  <c r="O23" i="7"/>
  <c r="N23" i="7"/>
  <c r="M23" i="7"/>
  <c r="L23" i="7"/>
  <c r="K23" i="7"/>
  <c r="J23" i="7"/>
  <c r="I23" i="7"/>
  <c r="H23" i="7"/>
  <c r="G23" i="7"/>
  <c r="T23" i="7" s="1"/>
  <c r="R22" i="7"/>
  <c r="Q22" i="7"/>
  <c r="P22" i="7"/>
  <c r="O22" i="7"/>
  <c r="N22" i="7"/>
  <c r="M22" i="7"/>
  <c r="L22" i="7"/>
  <c r="K22" i="7"/>
  <c r="J22" i="7"/>
  <c r="I22" i="7"/>
  <c r="H22" i="7"/>
  <c r="G22" i="7"/>
  <c r="R21" i="7"/>
  <c r="Q21" i="7"/>
  <c r="P21" i="7"/>
  <c r="O21" i="7"/>
  <c r="N21" i="7"/>
  <c r="M21" i="7"/>
  <c r="L21" i="7"/>
  <c r="K21" i="7"/>
  <c r="J21" i="7"/>
  <c r="I21" i="7"/>
  <c r="H21" i="7"/>
  <c r="G21" i="7"/>
  <c r="R20" i="7"/>
  <c r="Q20" i="7"/>
  <c r="P20" i="7"/>
  <c r="O20" i="7"/>
  <c r="N20" i="7"/>
  <c r="M20" i="7"/>
  <c r="L20" i="7"/>
  <c r="K20" i="7"/>
  <c r="J20" i="7"/>
  <c r="I20" i="7"/>
  <c r="H20" i="7"/>
  <c r="G20" i="7"/>
  <c r="R19" i="7"/>
  <c r="Q19" i="7"/>
  <c r="P19" i="7"/>
  <c r="O19" i="7"/>
  <c r="N19" i="7"/>
  <c r="M19" i="7"/>
  <c r="L19" i="7"/>
  <c r="K19" i="7"/>
  <c r="J19" i="7"/>
  <c r="I19" i="7"/>
  <c r="H19" i="7"/>
  <c r="G19" i="7"/>
  <c r="R18" i="7"/>
  <c r="Q18" i="7"/>
  <c r="P18" i="7"/>
  <c r="O18" i="7"/>
  <c r="N18" i="7"/>
  <c r="N40" i="7" s="1"/>
  <c r="M18" i="7"/>
  <c r="L18" i="7"/>
  <c r="K18" i="7"/>
  <c r="J18" i="7"/>
  <c r="I18" i="7"/>
  <c r="H18" i="7"/>
  <c r="G18" i="7"/>
  <c r="E16" i="7"/>
  <c r="E42" i="7" s="1"/>
  <c r="R14" i="7"/>
  <c r="Q14" i="7"/>
  <c r="P14" i="7"/>
  <c r="O14" i="7"/>
  <c r="T14" i="7" s="1"/>
  <c r="N14" i="7"/>
  <c r="M14" i="7"/>
  <c r="L14" i="7"/>
  <c r="K14" i="7"/>
  <c r="J14" i="7"/>
  <c r="I14" i="7"/>
  <c r="H14" i="7"/>
  <c r="G14" i="7"/>
  <c r="R13" i="7"/>
  <c r="Q13" i="7"/>
  <c r="P13" i="7"/>
  <c r="O13" i="7"/>
  <c r="N13" i="7"/>
  <c r="M13" i="7"/>
  <c r="L13" i="7"/>
  <c r="K13" i="7"/>
  <c r="J13" i="7"/>
  <c r="I13" i="7"/>
  <c r="H13" i="7"/>
  <c r="G13" i="7"/>
  <c r="R12" i="7"/>
  <c r="Q12" i="7"/>
  <c r="P12" i="7"/>
  <c r="O12" i="7"/>
  <c r="N12" i="7"/>
  <c r="M12" i="7"/>
  <c r="L12" i="7"/>
  <c r="K12" i="7"/>
  <c r="J12" i="7"/>
  <c r="I12" i="7"/>
  <c r="H12" i="7"/>
  <c r="G12" i="7"/>
  <c r="T12" i="7" s="1"/>
  <c r="R11" i="7"/>
  <c r="Q11" i="7"/>
  <c r="P11" i="7"/>
  <c r="O11" i="7"/>
  <c r="N11" i="7"/>
  <c r="M11" i="7"/>
  <c r="L11" i="7"/>
  <c r="K11" i="7"/>
  <c r="J11" i="7"/>
  <c r="I11" i="7"/>
  <c r="H11" i="7"/>
  <c r="G11" i="7"/>
  <c r="R10" i="7"/>
  <c r="Q10" i="7"/>
  <c r="P10" i="7"/>
  <c r="O10" i="7"/>
  <c r="N10" i="7"/>
  <c r="M10" i="7"/>
  <c r="L10" i="7"/>
  <c r="K10" i="7"/>
  <c r="J10" i="7"/>
  <c r="I10" i="7"/>
  <c r="H10" i="7"/>
  <c r="G10" i="7"/>
  <c r="R9" i="7"/>
  <c r="R16" i="7" s="1"/>
  <c r="Q9" i="7"/>
  <c r="Q16" i="7" s="1"/>
  <c r="P9" i="7"/>
  <c r="O9" i="7"/>
  <c r="N9" i="7"/>
  <c r="M9" i="7"/>
  <c r="L9" i="7"/>
  <c r="K9" i="7"/>
  <c r="J9" i="7"/>
  <c r="I9" i="7"/>
  <c r="H9" i="7"/>
  <c r="G9" i="7"/>
  <c r="T7" i="7"/>
  <c r="E7" i="7"/>
  <c r="G1" i="7"/>
  <c r="G7" i="7" s="1"/>
  <c r="E40" i="6"/>
  <c r="R38" i="6"/>
  <c r="Q38" i="6"/>
  <c r="P38" i="6"/>
  <c r="O38" i="6"/>
  <c r="N38" i="6"/>
  <c r="M38" i="6"/>
  <c r="L38" i="6"/>
  <c r="K38" i="6"/>
  <c r="J38" i="6"/>
  <c r="I38" i="6"/>
  <c r="H38" i="6"/>
  <c r="G38" i="6"/>
  <c r="R37" i="6"/>
  <c r="Q37" i="6"/>
  <c r="P37" i="6"/>
  <c r="O37" i="6"/>
  <c r="N37" i="6"/>
  <c r="M37" i="6"/>
  <c r="L37" i="6"/>
  <c r="K37" i="6"/>
  <c r="J37" i="6"/>
  <c r="I37" i="6"/>
  <c r="H37" i="6"/>
  <c r="G37" i="6"/>
  <c r="T37" i="6" s="1"/>
  <c r="R36" i="6"/>
  <c r="Q36" i="6"/>
  <c r="P36" i="6"/>
  <c r="O36" i="6"/>
  <c r="N36" i="6"/>
  <c r="M36" i="6"/>
  <c r="L36" i="6"/>
  <c r="K36" i="6"/>
  <c r="J36" i="6"/>
  <c r="I36" i="6"/>
  <c r="H36" i="6"/>
  <c r="G36" i="6"/>
  <c r="R35" i="6"/>
  <c r="Q35" i="6"/>
  <c r="P35" i="6"/>
  <c r="O35" i="6"/>
  <c r="N35" i="6"/>
  <c r="M35" i="6"/>
  <c r="L35" i="6"/>
  <c r="K35" i="6"/>
  <c r="J35" i="6"/>
  <c r="I35" i="6"/>
  <c r="H35" i="6"/>
  <c r="G35" i="6"/>
  <c r="R34" i="6"/>
  <c r="Q34" i="6"/>
  <c r="P34" i="6"/>
  <c r="O34" i="6"/>
  <c r="N34" i="6"/>
  <c r="M34" i="6"/>
  <c r="L34" i="6"/>
  <c r="K34" i="6"/>
  <c r="J34" i="6"/>
  <c r="I34" i="6"/>
  <c r="H34" i="6"/>
  <c r="G34" i="6"/>
  <c r="T34" i="6" s="1"/>
  <c r="R33" i="6"/>
  <c r="Q33" i="6"/>
  <c r="P33" i="6"/>
  <c r="O33" i="6"/>
  <c r="N33" i="6"/>
  <c r="M33" i="6"/>
  <c r="L33" i="6"/>
  <c r="K33" i="6"/>
  <c r="J33" i="6"/>
  <c r="I33" i="6"/>
  <c r="H33" i="6"/>
  <c r="G33" i="6"/>
  <c r="R32" i="6"/>
  <c r="Q32" i="6"/>
  <c r="P32" i="6"/>
  <c r="O32" i="6"/>
  <c r="N32" i="6"/>
  <c r="M32" i="6"/>
  <c r="L32" i="6"/>
  <c r="K32" i="6"/>
  <c r="J32" i="6"/>
  <c r="I32" i="6"/>
  <c r="H32" i="6"/>
  <c r="G32" i="6"/>
  <c r="T32" i="6" s="1"/>
  <c r="R31" i="6"/>
  <c r="Q31" i="6"/>
  <c r="T31" i="6" s="1"/>
  <c r="P31" i="6"/>
  <c r="O31" i="6"/>
  <c r="N31" i="6"/>
  <c r="M31" i="6"/>
  <c r="L31" i="6"/>
  <c r="K31" i="6"/>
  <c r="J31" i="6"/>
  <c r="I31" i="6"/>
  <c r="H31" i="6"/>
  <c r="G31" i="6"/>
  <c r="R30" i="6"/>
  <c r="Q30" i="6"/>
  <c r="P30" i="6"/>
  <c r="O30" i="6"/>
  <c r="N30" i="6"/>
  <c r="M30" i="6"/>
  <c r="L30" i="6"/>
  <c r="K30" i="6"/>
  <c r="J30" i="6"/>
  <c r="I30" i="6"/>
  <c r="H30" i="6"/>
  <c r="G30" i="6"/>
  <c r="R29" i="6"/>
  <c r="Q29" i="6"/>
  <c r="P29" i="6"/>
  <c r="O29" i="6"/>
  <c r="N29" i="6"/>
  <c r="M29" i="6"/>
  <c r="L29" i="6"/>
  <c r="K29" i="6"/>
  <c r="J29" i="6"/>
  <c r="I29" i="6"/>
  <c r="H29" i="6"/>
  <c r="G29" i="6"/>
  <c r="T29" i="6" s="1"/>
  <c r="R28" i="6"/>
  <c r="Q28" i="6"/>
  <c r="P28" i="6"/>
  <c r="O28" i="6"/>
  <c r="N28" i="6"/>
  <c r="M28" i="6"/>
  <c r="L28" i="6"/>
  <c r="K28" i="6"/>
  <c r="J28" i="6"/>
  <c r="I28" i="6"/>
  <c r="H28" i="6"/>
  <c r="G28" i="6"/>
  <c r="R27" i="6"/>
  <c r="Q27" i="6"/>
  <c r="P27" i="6"/>
  <c r="O27" i="6"/>
  <c r="N27" i="6"/>
  <c r="M27" i="6"/>
  <c r="L27" i="6"/>
  <c r="K27" i="6"/>
  <c r="J27" i="6"/>
  <c r="I27" i="6"/>
  <c r="H27" i="6"/>
  <c r="G27" i="6"/>
  <c r="R26" i="6"/>
  <c r="Q26" i="6"/>
  <c r="P26" i="6"/>
  <c r="O26" i="6"/>
  <c r="N26" i="6"/>
  <c r="M26" i="6"/>
  <c r="L26" i="6"/>
  <c r="K26" i="6"/>
  <c r="J26" i="6"/>
  <c r="I26" i="6"/>
  <c r="H26" i="6"/>
  <c r="G26" i="6"/>
  <c r="R25" i="6"/>
  <c r="Q25" i="6"/>
  <c r="P25" i="6"/>
  <c r="O25" i="6"/>
  <c r="N25" i="6"/>
  <c r="M25" i="6"/>
  <c r="L25" i="6"/>
  <c r="K25" i="6"/>
  <c r="J25" i="6"/>
  <c r="I25" i="6"/>
  <c r="H25" i="6"/>
  <c r="G25" i="6"/>
  <c r="R24" i="6"/>
  <c r="Q24" i="6"/>
  <c r="P24" i="6"/>
  <c r="O24" i="6"/>
  <c r="N24" i="6"/>
  <c r="M24" i="6"/>
  <c r="L24" i="6"/>
  <c r="K24" i="6"/>
  <c r="J24" i="6"/>
  <c r="I24" i="6"/>
  <c r="H24" i="6"/>
  <c r="G24" i="6"/>
  <c r="R23" i="6"/>
  <c r="Q23" i="6"/>
  <c r="P23" i="6"/>
  <c r="O23" i="6"/>
  <c r="N23" i="6"/>
  <c r="M23" i="6"/>
  <c r="L23" i="6"/>
  <c r="K23" i="6"/>
  <c r="J23" i="6"/>
  <c r="I23" i="6"/>
  <c r="H23" i="6"/>
  <c r="G23" i="6"/>
  <c r="R22" i="6"/>
  <c r="Q22" i="6"/>
  <c r="P22" i="6"/>
  <c r="O22" i="6"/>
  <c r="N22" i="6"/>
  <c r="M22" i="6"/>
  <c r="L22" i="6"/>
  <c r="K22" i="6"/>
  <c r="J22" i="6"/>
  <c r="I22" i="6"/>
  <c r="H22" i="6"/>
  <c r="G22" i="6"/>
  <c r="R21" i="6"/>
  <c r="Q21" i="6"/>
  <c r="P21" i="6"/>
  <c r="O21" i="6"/>
  <c r="N21" i="6"/>
  <c r="M21" i="6"/>
  <c r="L21" i="6"/>
  <c r="K21" i="6"/>
  <c r="J21" i="6"/>
  <c r="I21" i="6"/>
  <c r="H21" i="6"/>
  <c r="G21" i="6"/>
  <c r="R20" i="6"/>
  <c r="Q20" i="6"/>
  <c r="P20" i="6"/>
  <c r="O20" i="6"/>
  <c r="N20" i="6"/>
  <c r="M20" i="6"/>
  <c r="L20" i="6"/>
  <c r="K20" i="6"/>
  <c r="J20" i="6"/>
  <c r="I20" i="6"/>
  <c r="H20" i="6"/>
  <c r="G20" i="6"/>
  <c r="R19" i="6"/>
  <c r="Q19" i="6"/>
  <c r="P19" i="6"/>
  <c r="O19" i="6"/>
  <c r="N19" i="6"/>
  <c r="M19" i="6"/>
  <c r="L19" i="6"/>
  <c r="K19" i="6"/>
  <c r="J19" i="6"/>
  <c r="I19" i="6"/>
  <c r="H19" i="6"/>
  <c r="G19" i="6"/>
  <c r="R18" i="6"/>
  <c r="Q18" i="6"/>
  <c r="P18" i="6"/>
  <c r="O18" i="6"/>
  <c r="N18" i="6"/>
  <c r="N40" i="6" s="1"/>
  <c r="M18" i="6"/>
  <c r="M40" i="6" s="1"/>
  <c r="L18" i="6"/>
  <c r="K18" i="6"/>
  <c r="J18" i="6"/>
  <c r="I18" i="6"/>
  <c r="H18" i="6"/>
  <c r="G18" i="6"/>
  <c r="E16" i="6"/>
  <c r="R14" i="6"/>
  <c r="Q14" i="6"/>
  <c r="P14" i="6"/>
  <c r="O14" i="6"/>
  <c r="N14" i="6"/>
  <c r="M14" i="6"/>
  <c r="L14" i="6"/>
  <c r="K14" i="6"/>
  <c r="J14" i="6"/>
  <c r="I14" i="6"/>
  <c r="H14" i="6"/>
  <c r="G14" i="6"/>
  <c r="R13" i="6"/>
  <c r="Q13" i="6"/>
  <c r="P13" i="6"/>
  <c r="O13" i="6"/>
  <c r="N13" i="6"/>
  <c r="M13" i="6"/>
  <c r="L13" i="6"/>
  <c r="K13" i="6"/>
  <c r="J13" i="6"/>
  <c r="I13" i="6"/>
  <c r="H13" i="6"/>
  <c r="G13" i="6"/>
  <c r="R12" i="6"/>
  <c r="Q12" i="6"/>
  <c r="P12" i="6"/>
  <c r="O12" i="6"/>
  <c r="N12" i="6"/>
  <c r="M12" i="6"/>
  <c r="L12" i="6"/>
  <c r="K12" i="6"/>
  <c r="J12" i="6"/>
  <c r="I12" i="6"/>
  <c r="H12" i="6"/>
  <c r="G12" i="6"/>
  <c r="R11" i="6"/>
  <c r="Q11" i="6"/>
  <c r="P11" i="6"/>
  <c r="O11" i="6"/>
  <c r="N11" i="6"/>
  <c r="M11" i="6"/>
  <c r="L11" i="6"/>
  <c r="K11" i="6"/>
  <c r="J11" i="6"/>
  <c r="I11" i="6"/>
  <c r="H11" i="6"/>
  <c r="G11" i="6"/>
  <c r="R10" i="6"/>
  <c r="Q10" i="6"/>
  <c r="P10" i="6"/>
  <c r="P16" i="6" s="1"/>
  <c r="O10" i="6"/>
  <c r="N10" i="6"/>
  <c r="M10" i="6"/>
  <c r="L10" i="6"/>
  <c r="K10" i="6"/>
  <c r="J10" i="6"/>
  <c r="I10" i="6"/>
  <c r="H10" i="6"/>
  <c r="G10" i="6"/>
  <c r="R9" i="6"/>
  <c r="Q9" i="6"/>
  <c r="P9" i="6"/>
  <c r="O9" i="6"/>
  <c r="N9" i="6"/>
  <c r="M9" i="6"/>
  <c r="L9" i="6"/>
  <c r="K9" i="6"/>
  <c r="J9" i="6"/>
  <c r="I9" i="6"/>
  <c r="H9" i="6"/>
  <c r="G9" i="6"/>
  <c r="T9" i="6" s="1"/>
  <c r="T7" i="6"/>
  <c r="E7" i="6"/>
  <c r="G1" i="6"/>
  <c r="H1" i="6" s="1"/>
  <c r="E40" i="5"/>
  <c r="R38" i="5"/>
  <c r="Q38" i="5"/>
  <c r="P38" i="5"/>
  <c r="O38" i="5"/>
  <c r="N38" i="5"/>
  <c r="M38" i="5"/>
  <c r="L38" i="5"/>
  <c r="K38" i="5"/>
  <c r="J38" i="5"/>
  <c r="I38" i="5"/>
  <c r="H38" i="5"/>
  <c r="G38" i="5"/>
  <c r="R37" i="5"/>
  <c r="Q37" i="5"/>
  <c r="P37" i="5"/>
  <c r="O37" i="5"/>
  <c r="N37" i="5"/>
  <c r="M37" i="5"/>
  <c r="L37" i="5"/>
  <c r="K37" i="5"/>
  <c r="J37" i="5"/>
  <c r="I37" i="5"/>
  <c r="H37" i="5"/>
  <c r="G37" i="5"/>
  <c r="R36" i="5"/>
  <c r="Q36" i="5"/>
  <c r="P36" i="5"/>
  <c r="O36" i="5"/>
  <c r="N36" i="5"/>
  <c r="M36" i="5"/>
  <c r="L36" i="5"/>
  <c r="K36" i="5"/>
  <c r="J36" i="5"/>
  <c r="I36" i="5"/>
  <c r="H36" i="5"/>
  <c r="G36" i="5"/>
  <c r="R35" i="5"/>
  <c r="Q35" i="5"/>
  <c r="P35" i="5"/>
  <c r="O35" i="5"/>
  <c r="N35" i="5"/>
  <c r="M35" i="5"/>
  <c r="L35" i="5"/>
  <c r="K35" i="5"/>
  <c r="J35" i="5"/>
  <c r="I35" i="5"/>
  <c r="H35" i="5"/>
  <c r="G35" i="5"/>
  <c r="R34" i="5"/>
  <c r="Q34" i="5"/>
  <c r="P34" i="5"/>
  <c r="O34" i="5"/>
  <c r="N34" i="5"/>
  <c r="M34" i="5"/>
  <c r="L34" i="5"/>
  <c r="K34" i="5"/>
  <c r="J34" i="5"/>
  <c r="I34" i="5"/>
  <c r="H34" i="5"/>
  <c r="G34" i="5"/>
  <c r="R33" i="5"/>
  <c r="Q33" i="5"/>
  <c r="P33" i="5"/>
  <c r="O33" i="5"/>
  <c r="N33" i="5"/>
  <c r="M33" i="5"/>
  <c r="L33" i="5"/>
  <c r="K33" i="5"/>
  <c r="J33" i="5"/>
  <c r="I33" i="5"/>
  <c r="H33" i="5"/>
  <c r="G33" i="5"/>
  <c r="R32" i="5"/>
  <c r="Q32" i="5"/>
  <c r="P32" i="5"/>
  <c r="O32" i="5"/>
  <c r="N32" i="5"/>
  <c r="M32" i="5"/>
  <c r="L32" i="5"/>
  <c r="K32" i="5"/>
  <c r="J32" i="5"/>
  <c r="I32" i="5"/>
  <c r="H32" i="5"/>
  <c r="G32" i="5"/>
  <c r="R31" i="5"/>
  <c r="Q31" i="5"/>
  <c r="P31" i="5"/>
  <c r="O31" i="5"/>
  <c r="N31" i="5"/>
  <c r="M31" i="5"/>
  <c r="L31" i="5"/>
  <c r="K31" i="5"/>
  <c r="J31" i="5"/>
  <c r="I31" i="5"/>
  <c r="H31" i="5"/>
  <c r="G31" i="5"/>
  <c r="T31" i="5" s="1"/>
  <c r="R30" i="5"/>
  <c r="Q30" i="5"/>
  <c r="P30" i="5"/>
  <c r="O30" i="5"/>
  <c r="N30" i="5"/>
  <c r="M30" i="5"/>
  <c r="L30" i="5"/>
  <c r="K30" i="5"/>
  <c r="J30" i="5"/>
  <c r="I30" i="5"/>
  <c r="H30" i="5"/>
  <c r="G30" i="5"/>
  <c r="R29" i="5"/>
  <c r="Q29" i="5"/>
  <c r="P29" i="5"/>
  <c r="O29" i="5"/>
  <c r="N29" i="5"/>
  <c r="M29" i="5"/>
  <c r="L29" i="5"/>
  <c r="K29" i="5"/>
  <c r="J29" i="5"/>
  <c r="I29" i="5"/>
  <c r="H29" i="5"/>
  <c r="G29" i="5"/>
  <c r="R28" i="5"/>
  <c r="Q28" i="5"/>
  <c r="P28" i="5"/>
  <c r="O28" i="5"/>
  <c r="N28" i="5"/>
  <c r="M28" i="5"/>
  <c r="L28" i="5"/>
  <c r="K28" i="5"/>
  <c r="J28" i="5"/>
  <c r="I28" i="5"/>
  <c r="H28" i="5"/>
  <c r="G28" i="5"/>
  <c r="R27" i="5"/>
  <c r="Q27" i="5"/>
  <c r="P27" i="5"/>
  <c r="O27" i="5"/>
  <c r="N27" i="5"/>
  <c r="M27" i="5"/>
  <c r="L27" i="5"/>
  <c r="K27" i="5"/>
  <c r="J27" i="5"/>
  <c r="I27" i="5"/>
  <c r="H27" i="5"/>
  <c r="G27" i="5"/>
  <c r="R26" i="5"/>
  <c r="Q26" i="5"/>
  <c r="P26" i="5"/>
  <c r="O26" i="5"/>
  <c r="N26" i="5"/>
  <c r="M26" i="5"/>
  <c r="L26" i="5"/>
  <c r="K26" i="5"/>
  <c r="J26" i="5"/>
  <c r="I26" i="5"/>
  <c r="H26" i="5"/>
  <c r="G26" i="5"/>
  <c r="T26" i="5" s="1"/>
  <c r="R25" i="5"/>
  <c r="Q25" i="5"/>
  <c r="P25" i="5"/>
  <c r="O25" i="5"/>
  <c r="N25" i="5"/>
  <c r="M25" i="5"/>
  <c r="L25" i="5"/>
  <c r="K25" i="5"/>
  <c r="J25" i="5"/>
  <c r="I25" i="5"/>
  <c r="H25" i="5"/>
  <c r="G25" i="5"/>
  <c r="R24" i="5"/>
  <c r="Q24" i="5"/>
  <c r="P24" i="5"/>
  <c r="O24" i="5"/>
  <c r="N24" i="5"/>
  <c r="M24" i="5"/>
  <c r="L24" i="5"/>
  <c r="K24" i="5"/>
  <c r="J24" i="5"/>
  <c r="I24" i="5"/>
  <c r="H24" i="5"/>
  <c r="G24" i="5"/>
  <c r="R23" i="5"/>
  <c r="Q23" i="5"/>
  <c r="P23" i="5"/>
  <c r="O23" i="5"/>
  <c r="N23" i="5"/>
  <c r="M23" i="5"/>
  <c r="L23" i="5"/>
  <c r="K23" i="5"/>
  <c r="J23" i="5"/>
  <c r="I23" i="5"/>
  <c r="H23" i="5"/>
  <c r="G23" i="5"/>
  <c r="T23" i="5" s="1"/>
  <c r="R22" i="5"/>
  <c r="Q22" i="5"/>
  <c r="P22" i="5"/>
  <c r="O22" i="5"/>
  <c r="N22" i="5"/>
  <c r="M22" i="5"/>
  <c r="L22" i="5"/>
  <c r="K22" i="5"/>
  <c r="J22" i="5"/>
  <c r="I22" i="5"/>
  <c r="H22" i="5"/>
  <c r="G22" i="5"/>
  <c r="R21" i="5"/>
  <c r="Q21" i="5"/>
  <c r="P21" i="5"/>
  <c r="O21" i="5"/>
  <c r="N21" i="5"/>
  <c r="M21" i="5"/>
  <c r="L21" i="5"/>
  <c r="K21" i="5"/>
  <c r="J21" i="5"/>
  <c r="I21" i="5"/>
  <c r="H21" i="5"/>
  <c r="G21" i="5"/>
  <c r="R20" i="5"/>
  <c r="Q20" i="5"/>
  <c r="P20" i="5"/>
  <c r="O20" i="5"/>
  <c r="N20" i="5"/>
  <c r="M20" i="5"/>
  <c r="L20" i="5"/>
  <c r="K20" i="5"/>
  <c r="J20" i="5"/>
  <c r="I20" i="5"/>
  <c r="H20" i="5"/>
  <c r="G20" i="5"/>
  <c r="T20" i="5" s="1"/>
  <c r="R19" i="5"/>
  <c r="Q19" i="5"/>
  <c r="P19" i="5"/>
  <c r="O19" i="5"/>
  <c r="N19" i="5"/>
  <c r="M19" i="5"/>
  <c r="L19" i="5"/>
  <c r="K19" i="5"/>
  <c r="J19" i="5"/>
  <c r="I19" i="5"/>
  <c r="H19" i="5"/>
  <c r="G19" i="5"/>
  <c r="R18" i="5"/>
  <c r="Q18" i="5"/>
  <c r="P18" i="5"/>
  <c r="O18" i="5"/>
  <c r="N18" i="5"/>
  <c r="N40" i="5" s="1"/>
  <c r="M18" i="5"/>
  <c r="L18" i="5"/>
  <c r="K18" i="5"/>
  <c r="J18" i="5"/>
  <c r="I18" i="5"/>
  <c r="H18" i="5"/>
  <c r="G18" i="5"/>
  <c r="E16" i="5"/>
  <c r="E42" i="5" s="1"/>
  <c r="R14" i="5"/>
  <c r="Q14" i="5"/>
  <c r="P14" i="5"/>
  <c r="O14" i="5"/>
  <c r="N14" i="5"/>
  <c r="M14" i="5"/>
  <c r="L14" i="5"/>
  <c r="K14" i="5"/>
  <c r="J14" i="5"/>
  <c r="I14" i="5"/>
  <c r="H14" i="5"/>
  <c r="G14" i="5"/>
  <c r="R13" i="5"/>
  <c r="Q13" i="5"/>
  <c r="P13" i="5"/>
  <c r="O13" i="5"/>
  <c r="N13" i="5"/>
  <c r="M13" i="5"/>
  <c r="L13" i="5"/>
  <c r="K13" i="5"/>
  <c r="J13" i="5"/>
  <c r="I13" i="5"/>
  <c r="H13" i="5"/>
  <c r="T13" i="5" s="1"/>
  <c r="G13" i="5"/>
  <c r="R12" i="5"/>
  <c r="Q12" i="5"/>
  <c r="P12" i="5"/>
  <c r="O12" i="5"/>
  <c r="N12" i="5"/>
  <c r="M12" i="5"/>
  <c r="L12" i="5"/>
  <c r="K12" i="5"/>
  <c r="J12" i="5"/>
  <c r="I12" i="5"/>
  <c r="H12" i="5"/>
  <c r="G12" i="5"/>
  <c r="T12" i="5" s="1"/>
  <c r="R11" i="5"/>
  <c r="Q11" i="5"/>
  <c r="P11" i="5"/>
  <c r="O11" i="5"/>
  <c r="N11" i="5"/>
  <c r="M11" i="5"/>
  <c r="L11" i="5"/>
  <c r="K11" i="5"/>
  <c r="J11" i="5"/>
  <c r="I11" i="5"/>
  <c r="H11" i="5"/>
  <c r="G11" i="5"/>
  <c r="R10" i="5"/>
  <c r="Q10" i="5"/>
  <c r="P10" i="5"/>
  <c r="O10" i="5"/>
  <c r="N10" i="5"/>
  <c r="M10" i="5"/>
  <c r="L10" i="5"/>
  <c r="K10" i="5"/>
  <c r="J10" i="5"/>
  <c r="I10" i="5"/>
  <c r="H10" i="5"/>
  <c r="G10" i="5"/>
  <c r="G16" i="5" s="1"/>
  <c r="R9" i="5"/>
  <c r="R16" i="5" s="1"/>
  <c r="Q9" i="5"/>
  <c r="Q16" i="5" s="1"/>
  <c r="P9" i="5"/>
  <c r="O9" i="5"/>
  <c r="N9" i="5"/>
  <c r="M9" i="5"/>
  <c r="L9" i="5"/>
  <c r="K9" i="5"/>
  <c r="J9" i="5"/>
  <c r="I9" i="5"/>
  <c r="H9" i="5"/>
  <c r="G9" i="5"/>
  <c r="T7" i="5"/>
  <c r="E7" i="5"/>
  <c r="G1" i="5"/>
  <c r="H1" i="5" s="1"/>
  <c r="Q42" i="5" l="1"/>
  <c r="H16" i="5"/>
  <c r="T16" i="5" s="1"/>
  <c r="T21" i="7"/>
  <c r="T22" i="5"/>
  <c r="T13" i="7"/>
  <c r="T11" i="7"/>
  <c r="R40" i="5"/>
  <c r="T18" i="7"/>
  <c r="K40" i="5"/>
  <c r="T36" i="5"/>
  <c r="L40" i="5"/>
  <c r="T35" i="5"/>
  <c r="T25" i="6"/>
  <c r="K16" i="7"/>
  <c r="K42" i="7" s="1"/>
  <c r="J40" i="7"/>
  <c r="R40" i="7"/>
  <c r="R42" i="7" s="1"/>
  <c r="T21" i="5"/>
  <c r="H40" i="5"/>
  <c r="H16" i="7"/>
  <c r="H42" i="7" s="1"/>
  <c r="O40" i="5"/>
  <c r="T38" i="5"/>
  <c r="T19" i="7"/>
  <c r="J40" i="5"/>
  <c r="J16" i="7"/>
  <c r="I40" i="7"/>
  <c r="T14" i="6"/>
  <c r="K40" i="7"/>
  <c r="R42" i="5"/>
  <c r="P40" i="5"/>
  <c r="P42" i="5" s="1"/>
  <c r="I40" i="5"/>
  <c r="T28" i="6"/>
  <c r="K16" i="5"/>
  <c r="K42" i="5" s="1"/>
  <c r="T27" i="6"/>
  <c r="L16" i="5"/>
  <c r="L42" i="5" s="1"/>
  <c r="T35" i="7"/>
  <c r="Q16" i="6"/>
  <c r="T30" i="5"/>
  <c r="T9" i="7"/>
  <c r="T10" i="6"/>
  <c r="E42" i="6"/>
  <c r="P16" i="7"/>
  <c r="P42" i="7" s="1"/>
  <c r="T37" i="5"/>
  <c r="T28" i="5"/>
  <c r="H16" i="6"/>
  <c r="G40" i="6"/>
  <c r="T19" i="6"/>
  <c r="T23" i="6"/>
  <c r="T30" i="7"/>
  <c r="T32" i="7"/>
  <c r="T37" i="7"/>
  <c r="T13" i="6"/>
  <c r="T20" i="7"/>
  <c r="T9" i="5"/>
  <c r="T22" i="6"/>
  <c r="T32" i="5"/>
  <c r="R16" i="6"/>
  <c r="R42" i="6" s="1"/>
  <c r="T21" i="6"/>
  <c r="T27" i="5"/>
  <c r="T29" i="5"/>
  <c r="I16" i="6"/>
  <c r="H40" i="6"/>
  <c r="P40" i="6"/>
  <c r="T38" i="6"/>
  <c r="G40" i="5"/>
  <c r="Q40" i="5"/>
  <c r="G40" i="7"/>
  <c r="L16" i="6"/>
  <c r="P40" i="7"/>
  <c r="N16" i="6"/>
  <c r="N42" i="6" s="1"/>
  <c r="O16" i="6"/>
  <c r="T36" i="7"/>
  <c r="M40" i="7"/>
  <c r="O16" i="7"/>
  <c r="O42" i="7" s="1"/>
  <c r="T33" i="7"/>
  <c r="M16" i="5"/>
  <c r="M42" i="5" s="1"/>
  <c r="T34" i="5"/>
  <c r="J16" i="6"/>
  <c r="J42" i="6" s="1"/>
  <c r="I40" i="6"/>
  <c r="Q40" i="6"/>
  <c r="T28" i="7"/>
  <c r="T11" i="5"/>
  <c r="T33" i="6"/>
  <c r="T22" i="7"/>
  <c r="T30" i="6"/>
  <c r="I16" i="5"/>
  <c r="G16" i="7"/>
  <c r="T16" i="7" s="1"/>
  <c r="J16" i="5"/>
  <c r="J42" i="5" s="1"/>
  <c r="I16" i="7"/>
  <c r="I42" i="7" s="1"/>
  <c r="Q40" i="7"/>
  <c r="Q42" i="7" s="1"/>
  <c r="T38" i="7"/>
  <c r="M40" i="5"/>
  <c r="T24" i="6"/>
  <c r="L16" i="7"/>
  <c r="L42" i="7" s="1"/>
  <c r="O16" i="5"/>
  <c r="O42" i="5" s="1"/>
  <c r="T11" i="6"/>
  <c r="N16" i="5"/>
  <c r="N42" i="5" s="1"/>
  <c r="T25" i="5"/>
  <c r="K16" i="6"/>
  <c r="K42" i="6" s="1"/>
  <c r="T12" i="6"/>
  <c r="J40" i="6"/>
  <c r="R40" i="6"/>
  <c r="T27" i="7"/>
  <c r="T29" i="7"/>
  <c r="T33" i="5"/>
  <c r="T26" i="6"/>
  <c r="L40" i="7"/>
  <c r="P16" i="5"/>
  <c r="T14" i="5"/>
  <c r="T24" i="5"/>
  <c r="K40" i="6"/>
  <c r="T20" i="6"/>
  <c r="T36" i="6"/>
  <c r="M16" i="7"/>
  <c r="M42" i="7" s="1"/>
  <c r="T34" i="7"/>
  <c r="M16" i="6"/>
  <c r="M42" i="6" s="1"/>
  <c r="L40" i="6"/>
  <c r="T35" i="6"/>
  <c r="N16" i="7"/>
  <c r="N42" i="7" s="1"/>
  <c r="T25" i="7"/>
  <c r="H1" i="7"/>
  <c r="T10" i="7"/>
  <c r="H40" i="7"/>
  <c r="T40" i="7" s="1"/>
  <c r="O40" i="7"/>
  <c r="H7" i="6"/>
  <c r="I1" i="6"/>
  <c r="P42" i="6"/>
  <c r="T18" i="6"/>
  <c r="O40" i="6"/>
  <c r="O42" i="6" s="1"/>
  <c r="G16" i="6"/>
  <c r="G7" i="6"/>
  <c r="H7" i="5"/>
  <c r="I1" i="5"/>
  <c r="T19" i="5"/>
  <c r="T18" i="5"/>
  <c r="T10" i="5"/>
  <c r="G7" i="5"/>
  <c r="G42" i="7" l="1"/>
  <c r="I42" i="5"/>
  <c r="Q42" i="6"/>
  <c r="L42" i="6"/>
  <c r="H42" i="6"/>
  <c r="T40" i="5"/>
  <c r="G42" i="5"/>
  <c r="J42" i="7"/>
  <c r="H42" i="5"/>
  <c r="T40" i="6"/>
  <c r="I42" i="6"/>
  <c r="H7" i="7"/>
  <c r="I1" i="7"/>
  <c r="T16" i="6"/>
  <c r="G42" i="6"/>
  <c r="T42" i="6" s="1"/>
  <c r="I7" i="6"/>
  <c r="J1" i="6"/>
  <c r="I7" i="5"/>
  <c r="J1" i="5"/>
  <c r="T42" i="5"/>
  <c r="H13" i="1"/>
  <c r="G13" i="1"/>
  <c r="I13" i="1"/>
  <c r="K13" i="1"/>
  <c r="N13" i="1"/>
  <c r="P13" i="1"/>
  <c r="R13" i="1"/>
  <c r="J13" i="1"/>
  <c r="L13" i="1"/>
  <c r="M13" i="1"/>
  <c r="O13" i="1"/>
  <c r="Q13" i="1"/>
  <c r="L12" i="1"/>
  <c r="M12" i="1"/>
  <c r="P12" i="1"/>
  <c r="N12" i="1"/>
  <c r="O12" i="1"/>
  <c r="Q12" i="1"/>
  <c r="R12" i="1"/>
  <c r="G12" i="1"/>
  <c r="I12" i="1"/>
  <c r="K12" i="1"/>
  <c r="H12" i="1"/>
  <c r="J12" i="1"/>
  <c r="H14" i="1"/>
  <c r="I14" i="1"/>
  <c r="K14" i="1"/>
  <c r="M14" i="1"/>
  <c r="N14" i="1"/>
  <c r="Q14" i="1"/>
  <c r="R14" i="1"/>
  <c r="J14" i="1"/>
  <c r="L14" i="1"/>
  <c r="O14" i="1"/>
  <c r="P14" i="1"/>
  <c r="G14" i="1"/>
  <c r="M11" i="1"/>
  <c r="G11" i="1"/>
  <c r="I11" i="1"/>
  <c r="J11" i="1"/>
  <c r="L11" i="1"/>
  <c r="H11" i="1"/>
  <c r="K11" i="1"/>
  <c r="N11" i="1"/>
  <c r="O11" i="1"/>
  <c r="Q11" i="1"/>
  <c r="P11" i="1"/>
  <c r="R11" i="1"/>
  <c r="P10" i="1"/>
  <c r="Q10" i="1"/>
  <c r="R10" i="1"/>
  <c r="G10" i="1"/>
  <c r="J10" i="1"/>
  <c r="L10" i="1"/>
  <c r="N10" i="1"/>
  <c r="O10" i="1"/>
  <c r="H10" i="1"/>
  <c r="I10" i="1"/>
  <c r="K10" i="1"/>
  <c r="M10" i="1"/>
  <c r="H9" i="1"/>
  <c r="R9" i="1"/>
  <c r="I9" i="1"/>
  <c r="L9" i="1"/>
  <c r="O9" i="1"/>
  <c r="Q9" i="1"/>
  <c r="J9" i="1"/>
  <c r="K9" i="1"/>
  <c r="M9" i="1"/>
  <c r="N9" i="1"/>
  <c r="P9" i="1"/>
  <c r="G9" i="1"/>
  <c r="R38" i="1"/>
  <c r="Q38" i="1"/>
  <c r="P38" i="1"/>
  <c r="O38" i="1"/>
  <c r="N38" i="1"/>
  <c r="M38" i="1"/>
  <c r="L38" i="1"/>
  <c r="K38" i="1"/>
  <c r="J38" i="1"/>
  <c r="I38" i="1"/>
  <c r="H38" i="1"/>
  <c r="G38" i="1"/>
  <c r="R27" i="1"/>
  <c r="Q27" i="1"/>
  <c r="P27" i="1"/>
  <c r="O27" i="1"/>
  <c r="N27" i="1"/>
  <c r="M27" i="1"/>
  <c r="L27" i="1"/>
  <c r="K27" i="1"/>
  <c r="J27" i="1"/>
  <c r="I27" i="1"/>
  <c r="H27" i="1"/>
  <c r="G27" i="1"/>
  <c r="R24" i="1"/>
  <c r="Q24" i="1"/>
  <c r="P24" i="1"/>
  <c r="O24" i="1"/>
  <c r="N24" i="1"/>
  <c r="M24" i="1"/>
  <c r="L24" i="1"/>
  <c r="K24" i="1"/>
  <c r="J24" i="1"/>
  <c r="I24" i="1"/>
  <c r="H24" i="1"/>
  <c r="G24" i="1"/>
  <c r="T42" i="7" l="1"/>
  <c r="I7" i="7"/>
  <c r="J1" i="7"/>
  <c r="J7" i="6"/>
  <c r="K1" i="6"/>
  <c r="J7" i="5"/>
  <c r="K1" i="5"/>
  <c r="P19" i="1"/>
  <c r="I19" i="1"/>
  <c r="H19" i="1"/>
  <c r="G19" i="1"/>
  <c r="O19" i="1"/>
  <c r="N19" i="1"/>
  <c r="M19" i="1"/>
  <c r="K19" i="1"/>
  <c r="L19" i="1"/>
  <c r="J19" i="1"/>
  <c r="R19" i="1"/>
  <c r="Q22" i="1"/>
  <c r="P22" i="1"/>
  <c r="O22" i="1"/>
  <c r="J22" i="1"/>
  <c r="M22" i="1"/>
  <c r="L22" i="1"/>
  <c r="R22" i="1"/>
  <c r="N22" i="1"/>
  <c r="K22" i="1"/>
  <c r="H26" i="1"/>
  <c r="L26" i="1"/>
  <c r="J26" i="1"/>
  <c r="G26" i="1"/>
  <c r="Q26" i="1"/>
  <c r="R26" i="1"/>
  <c r="M26" i="1"/>
  <c r="K26" i="1"/>
  <c r="P26" i="1"/>
  <c r="O26" i="1"/>
  <c r="I26" i="1"/>
  <c r="N26" i="1"/>
  <c r="P30" i="1"/>
  <c r="J30" i="1"/>
  <c r="N30" i="1"/>
  <c r="H30" i="1"/>
  <c r="Q30" i="1"/>
  <c r="R30" i="1"/>
  <c r="O30" i="1"/>
  <c r="G30" i="1"/>
  <c r="R33" i="1"/>
  <c r="H34" i="1"/>
  <c r="G34" i="1"/>
  <c r="L34" i="1"/>
  <c r="O20" i="1"/>
  <c r="N20" i="1"/>
  <c r="Q20" i="1"/>
  <c r="P20" i="1"/>
  <c r="R20" i="1"/>
  <c r="N23" i="1"/>
  <c r="I23" i="1"/>
  <c r="L23" i="1"/>
  <c r="K23" i="1"/>
  <c r="J23" i="1"/>
  <c r="H23" i="1"/>
  <c r="G23" i="1"/>
  <c r="R23" i="1"/>
  <c r="R28" i="1"/>
  <c r="L28" i="1"/>
  <c r="K28" i="1"/>
  <c r="I28" i="1"/>
  <c r="J28" i="1"/>
  <c r="H28" i="1"/>
  <c r="N28" i="1"/>
  <c r="G28" i="1"/>
  <c r="G31" i="1"/>
  <c r="Q31" i="1"/>
  <c r="K31" i="1"/>
  <c r="R31" i="1"/>
  <c r="O31" i="1"/>
  <c r="N31" i="1"/>
  <c r="M31" i="1"/>
  <c r="L31" i="1"/>
  <c r="J31" i="1"/>
  <c r="H31" i="1"/>
  <c r="P31" i="1"/>
  <c r="I31" i="1"/>
  <c r="O35" i="1"/>
  <c r="N35" i="1"/>
  <c r="P35" i="1"/>
  <c r="Q35" i="1"/>
  <c r="L36" i="1"/>
  <c r="M18" i="1"/>
  <c r="R18" i="1"/>
  <c r="G18" i="1"/>
  <c r="I21" i="1"/>
  <c r="H21" i="1"/>
  <c r="G21" i="1"/>
  <c r="N21" i="1"/>
  <c r="M21" i="1"/>
  <c r="L21" i="1"/>
  <c r="R21" i="1"/>
  <c r="K21" i="1"/>
  <c r="J21" i="1"/>
  <c r="O25" i="1"/>
  <c r="R25" i="1"/>
  <c r="H25" i="1"/>
  <c r="Q25" i="1"/>
  <c r="P25" i="1"/>
  <c r="G25" i="1"/>
  <c r="N25" i="1"/>
  <c r="R29" i="1"/>
  <c r="K29" i="1"/>
  <c r="I29" i="1"/>
  <c r="G29" i="1"/>
  <c r="Q29" i="1"/>
  <c r="N29" i="1"/>
  <c r="H29" i="1"/>
  <c r="P29" i="1"/>
  <c r="J29" i="1"/>
  <c r="O29" i="1"/>
  <c r="M29" i="1"/>
  <c r="L29" i="1"/>
  <c r="J32" i="1"/>
  <c r="J37" i="1"/>
  <c r="M37" i="1"/>
  <c r="O37" i="1"/>
  <c r="N37" i="1"/>
  <c r="K37" i="1"/>
  <c r="L37" i="1"/>
  <c r="K34" i="1"/>
  <c r="H36" i="1"/>
  <c r="Q32" i="1"/>
  <c r="N34" i="1"/>
  <c r="K36" i="1"/>
  <c r="P34" i="1"/>
  <c r="I33" i="1"/>
  <c r="N18" i="1"/>
  <c r="O36" i="1"/>
  <c r="P21" i="1"/>
  <c r="L33" i="1"/>
  <c r="H35" i="1"/>
  <c r="P36" i="1"/>
  <c r="L18" i="1"/>
  <c r="I20" i="1"/>
  <c r="Q21" i="1"/>
  <c r="M23" i="1"/>
  <c r="I25" i="1"/>
  <c r="M28" i="1"/>
  <c r="I30" i="1"/>
  <c r="M33" i="1"/>
  <c r="I35" i="1"/>
  <c r="Q36" i="1"/>
  <c r="K32" i="1"/>
  <c r="L32" i="1"/>
  <c r="I34" i="1"/>
  <c r="J34" i="1"/>
  <c r="O32" i="1"/>
  <c r="M34" i="1"/>
  <c r="G33" i="1"/>
  <c r="Q19" i="1"/>
  <c r="Q34" i="1"/>
  <c r="O18" i="1"/>
  <c r="R34" i="1"/>
  <c r="O21" i="1"/>
  <c r="K18" i="1"/>
  <c r="J25" i="1"/>
  <c r="N33" i="1"/>
  <c r="J18" i="1"/>
  <c r="K20" i="1"/>
  <c r="G22" i="1"/>
  <c r="O23" i="1"/>
  <c r="K25" i="1"/>
  <c r="O28" i="1"/>
  <c r="K30" i="1"/>
  <c r="G32" i="1"/>
  <c r="O33" i="1"/>
  <c r="K35" i="1"/>
  <c r="G37" i="1"/>
  <c r="P32" i="1"/>
  <c r="I36" i="1"/>
  <c r="O34" i="1"/>
  <c r="Q18" i="1"/>
  <c r="J33" i="1"/>
  <c r="G20" i="1"/>
  <c r="K33" i="1"/>
  <c r="J35" i="1"/>
  <c r="I18" i="1"/>
  <c r="L20" i="1"/>
  <c r="H22" i="1"/>
  <c r="P23" i="1"/>
  <c r="L25" i="1"/>
  <c r="P28" i="1"/>
  <c r="L30" i="1"/>
  <c r="H32" i="1"/>
  <c r="P33" i="1"/>
  <c r="L35" i="1"/>
  <c r="H37" i="1"/>
  <c r="R35" i="1"/>
  <c r="G36" i="1"/>
  <c r="J36" i="1"/>
  <c r="H33" i="1"/>
  <c r="P18" i="1"/>
  <c r="M36" i="1"/>
  <c r="N36" i="1"/>
  <c r="H20" i="1"/>
  <c r="J20" i="1"/>
  <c r="R36" i="1"/>
  <c r="H18" i="1"/>
  <c r="M20" i="1"/>
  <c r="I22" i="1"/>
  <c r="Q23" i="1"/>
  <c r="M25" i="1"/>
  <c r="Q28" i="1"/>
  <c r="M30" i="1"/>
  <c r="I32" i="1"/>
  <c r="Q33" i="1"/>
  <c r="M35" i="1"/>
  <c r="I37" i="1"/>
  <c r="M32" i="1"/>
  <c r="N32" i="1"/>
  <c r="P37" i="1"/>
  <c r="Q37" i="1"/>
  <c r="R32" i="1"/>
  <c r="R37" i="1"/>
  <c r="G35" i="1"/>
  <c r="J7" i="7" l="1"/>
  <c r="K1" i="7"/>
  <c r="L1" i="6"/>
  <c r="K7" i="6"/>
  <c r="K7" i="5"/>
  <c r="L1" i="5"/>
  <c r="T11" i="1"/>
  <c r="T7" i="1"/>
  <c r="E7" i="1"/>
  <c r="G1" i="1"/>
  <c r="G7" i="1" s="1"/>
  <c r="K7" i="7" l="1"/>
  <c r="L1" i="7"/>
  <c r="L7" i="6"/>
  <c r="M1" i="6"/>
  <c r="L7" i="5"/>
  <c r="M1" i="5"/>
  <c r="T20" i="1"/>
  <c r="E16" i="1"/>
  <c r="E40" i="1"/>
  <c r="H1" i="1"/>
  <c r="L7" i="7" l="1"/>
  <c r="M1" i="7"/>
  <c r="N1" i="6"/>
  <c r="M7" i="6"/>
  <c r="M7" i="5"/>
  <c r="N1" i="5"/>
  <c r="E42" i="1"/>
  <c r="T19" i="1"/>
  <c r="T28" i="1"/>
  <c r="N16" i="1"/>
  <c r="T21" i="1"/>
  <c r="J40" i="1"/>
  <c r="T33" i="1"/>
  <c r="T24" i="1"/>
  <c r="T35" i="1"/>
  <c r="G40" i="1"/>
  <c r="T18" i="1"/>
  <c r="I40" i="1"/>
  <c r="Q40" i="1"/>
  <c r="L40" i="1"/>
  <c r="O40" i="1"/>
  <c r="H40" i="1"/>
  <c r="T31" i="1"/>
  <c r="T36" i="1"/>
  <c r="N40" i="1"/>
  <c r="T38" i="1"/>
  <c r="R40" i="1"/>
  <c r="K40" i="1"/>
  <c r="T26" i="1"/>
  <c r="T25" i="1"/>
  <c r="T30" i="1"/>
  <c r="T34" i="1"/>
  <c r="T27" i="1"/>
  <c r="T32" i="1"/>
  <c r="M40" i="1"/>
  <c r="T23" i="1"/>
  <c r="T37" i="1"/>
  <c r="T22" i="1"/>
  <c r="T29" i="1"/>
  <c r="O16" i="1"/>
  <c r="P40" i="1"/>
  <c r="I16" i="1"/>
  <c r="T13" i="1"/>
  <c r="J16" i="1"/>
  <c r="K16" i="1"/>
  <c r="T10" i="1"/>
  <c r="R16" i="1"/>
  <c r="H16" i="1"/>
  <c r="M16" i="1"/>
  <c r="T12" i="1"/>
  <c r="P16" i="1"/>
  <c r="T14" i="1"/>
  <c r="L16" i="1"/>
  <c r="Q16" i="1"/>
  <c r="G16" i="1"/>
  <c r="T9" i="1"/>
  <c r="H7" i="1"/>
  <c r="I1" i="1"/>
  <c r="I42" i="1" l="1"/>
  <c r="N1" i="7"/>
  <c r="M7" i="7"/>
  <c r="O1" i="6"/>
  <c r="N7" i="6"/>
  <c r="O1" i="5"/>
  <c r="N7" i="5"/>
  <c r="J42" i="1"/>
  <c r="K42" i="1"/>
  <c r="G42" i="1"/>
  <c r="Q42" i="1"/>
  <c r="T40" i="1"/>
  <c r="L42" i="1"/>
  <c r="N42" i="1"/>
  <c r="P42" i="1"/>
  <c r="M42" i="1"/>
  <c r="H42" i="1"/>
  <c r="O42" i="1"/>
  <c r="R42" i="1"/>
  <c r="T16" i="1"/>
  <c r="I7" i="1"/>
  <c r="J1" i="1"/>
  <c r="N7" i="7" l="1"/>
  <c r="O1" i="7"/>
  <c r="P1" i="6"/>
  <c r="O7" i="6"/>
  <c r="P1" i="5"/>
  <c r="O7" i="5"/>
  <c r="T42" i="1"/>
  <c r="J7" i="1"/>
  <c r="K1" i="1"/>
  <c r="O7" i="7" l="1"/>
  <c r="P1" i="7"/>
  <c r="P7" i="6"/>
  <c r="Q1" i="6"/>
  <c r="P7" i="5"/>
  <c r="Q1" i="5"/>
  <c r="K7" i="1"/>
  <c r="L1" i="1"/>
  <c r="P7" i="7" l="1"/>
  <c r="Q1" i="7"/>
  <c r="R1" i="6"/>
  <c r="R7" i="6" s="1"/>
  <c r="Q7" i="6"/>
  <c r="Q7" i="5"/>
  <c r="R1" i="5"/>
  <c r="R7" i="5" s="1"/>
  <c r="M1" i="1"/>
  <c r="L7" i="1"/>
  <c r="R1" i="7" l="1"/>
  <c r="R7" i="7" s="1"/>
  <c r="Q7" i="7"/>
  <c r="M7" i="1"/>
  <c r="N1" i="1"/>
  <c r="N7" i="1" l="1"/>
  <c r="O1" i="1"/>
  <c r="P1" i="1" l="1"/>
  <c r="O7" i="1"/>
  <c r="P7" i="1" l="1"/>
  <c r="Q1" i="1"/>
  <c r="R1" i="1" l="1"/>
  <c r="R7" i="1" s="1"/>
  <c r="Q7" i="1"/>
</calcChain>
</file>

<file path=xl/sharedStrings.xml><?xml version="1.0" encoding="utf-8"?>
<sst xmlns="http://schemas.openxmlformats.org/spreadsheetml/2006/main" count="324" uniqueCount="68">
  <si>
    <t>Honeycomb Manufacturing</t>
  </si>
  <si>
    <t/>
  </si>
  <si>
    <t>È</t>
  </si>
  <si>
    <t>- None -</t>
  </si>
  <si>
    <t>01: San Francisco</t>
  </si>
  <si>
    <t>01: San Francisco : QA Hold</t>
  </si>
  <si>
    <t>01: San Francisco : Receiving Insp.</t>
  </si>
  <si>
    <t>Account</t>
  </si>
  <si>
    <t>Gross Margin</t>
  </si>
  <si>
    <t>Income</t>
  </si>
  <si>
    <t>Cost of Sales</t>
  </si>
  <si>
    <t>Enter Budget Values Below</t>
  </si>
  <si>
    <t>Forecast SM</t>
  </si>
  <si>
    <t>HH Inc. : Honeycomb USA</t>
  </si>
  <si>
    <t>4000</t>
  </si>
  <si>
    <t>4002</t>
  </si>
  <si>
    <t>4004</t>
  </si>
  <si>
    <t>4006</t>
  </si>
  <si>
    <t>4008</t>
  </si>
  <si>
    <t>4100</t>
  </si>
  <si>
    <t>5000</t>
  </si>
  <si>
    <t>5002</t>
  </si>
  <si>
    <t>5004</t>
  </si>
  <si>
    <t>5020</t>
  </si>
  <si>
    <t>5040</t>
  </si>
  <si>
    <t>5080</t>
  </si>
  <si>
    <t>5085</t>
  </si>
  <si>
    <t>5086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</si>
  <si>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</si>
  <si>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</si>
  <si>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</si>
  <si>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</si>
  <si>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</si>
  <si>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</si>
  <si>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</si>
  <si>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</si>
  <si>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</si>
  <si>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5100</t>
  </si>
  <si>
    <t>5101</t>
  </si>
  <si>
    <t>5102</t>
  </si>
  <si>
    <t>5200</t>
  </si>
  <si>
    <t>Sales</t>
  </si>
  <si>
    <t>Sales - Merchandise</t>
  </si>
  <si>
    <t>Sales - Service</t>
  </si>
  <si>
    <t>Sales - Clearance</t>
  </si>
  <si>
    <t>Sales - Warranty</t>
  </si>
  <si>
    <t>WIP eRev</t>
  </si>
  <si>
    <t>Purchases</t>
  </si>
  <si>
    <t>Merchandise</t>
  </si>
  <si>
    <t>Service</t>
  </si>
  <si>
    <t>Salaries &amp; Wages</t>
  </si>
  <si>
    <t>Damaged Goods</t>
  </si>
  <si>
    <t>Inventory Write Offs</t>
  </si>
  <si>
    <t>Customer Return Variance</t>
  </si>
  <si>
    <t>Vendor Return Variance</t>
  </si>
  <si>
    <t>Inventory Variance</t>
  </si>
  <si>
    <t>Inventory Transfer Price Gain / Loss</t>
  </si>
  <si>
    <t>Purchase Price Variance</t>
  </si>
  <si>
    <t>Build Price Variance</t>
  </si>
  <si>
    <t>Build Quantity Variance</t>
  </si>
  <si>
    <t>Bill Quantity Variance</t>
  </si>
  <si>
    <t>Bill Price Variance</t>
  </si>
  <si>
    <t>Bill Exchange Rate Variance</t>
  </si>
  <si>
    <t>Unbuild Variance</t>
  </si>
  <si>
    <t>Mfg WIP</t>
  </si>
  <si>
    <t>Mfg Scrap</t>
  </si>
  <si>
    <t>WIP Variance</t>
  </si>
  <si>
    <t>Vendor Rebates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</si>
</sst>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);\(#,##0\);"/>
    <numFmt numFmtId="166" formatCode="#,##0_);\(#,##0\);\ ;"/>
    <numFmt numFmtId="167" formatCode="#,##0_);\(#,##0\);\-_);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14999847407452621"/>
      <name val="Wingdings 3"/>
      <family val="1"/>
      <charset val="2"/>
    </font>
    <font>
      <sz val="11"/>
      <color theme="0" tint="-0.14999847407452621"/>
      <name val="Calibri"/>
      <family val="2"/>
      <scheme val="minor"/>
    </font>
    <font>
      <sz val="20"/>
      <color theme="0" tint="-0.14999847407452621"/>
      <name val="Calibri"/>
      <family val="2"/>
      <scheme val="minor"/>
    </font>
    <font>
      <sz val="36"/>
      <color theme="0" tint="-0.14999847407452621"/>
      <name val="Calibri"/>
      <family val="2"/>
      <scheme val="minor"/>
    </font>
    <font>
      <sz val="36"/>
      <color theme="1"/>
      <name val="Calibri"/>
      <family val="2"/>
      <scheme val="minor"/>
    </font>
    <font>
      <b/>
      <shadow/>
      <sz val="36"/>
      <color theme="0" tint="-0.1499984740745262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right"/>
    </xf>
    <xf numFmtId="0" fontId="0" fillId="0" borderId="0" xfId="0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indent="1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NumberFormat="1" applyFill="1" applyBorder="1" applyAlignment="1">
      <alignment horizontal="centerContinuous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65" fontId="0" fillId="0" borderId="0" xfId="0" applyNumberFormat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66" fontId="0" fillId="0" borderId="0" xfId="1" applyNumberFormat="1" applyFont="1" applyBorder="1" applyAlignment="1" applyProtection="1">
      <alignment vertical="center"/>
      <protection locked="0"/>
    </xf>
    <xf numFmtId="166" fontId="0" fillId="0" borderId="0" xfId="1" applyNumberFormat="1" applyFont="1" applyFill="1" applyBorder="1" applyAlignment="1" applyProtection="1">
      <alignment vertical="center"/>
      <protection locked="0"/>
    </xf>
    <xf numFmtId="166" fontId="0" fillId="0" borderId="0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6" fontId="0" fillId="0" borderId="0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3" xfId="1" applyNumberFormat="1" applyFont="1" applyBorder="1" applyAlignment="1" applyProtection="1">
      <alignment vertical="center"/>
      <protection locked="0"/>
    </xf>
    <xf numFmtId="166" fontId="0" fillId="0" borderId="4" xfId="1" applyNumberFormat="1" applyFont="1" applyBorder="1" applyAlignment="1" applyProtection="1">
      <alignment vertical="center"/>
      <protection locked="0"/>
    </xf>
    <xf numFmtId="166" fontId="0" fillId="0" borderId="5" xfId="1" applyNumberFormat="1" applyFont="1" applyBorder="1" applyAlignment="1" applyProtection="1">
      <alignment vertical="center"/>
      <protection locked="0"/>
    </xf>
    <xf numFmtId="166" fontId="0" fillId="0" borderId="8" xfId="1" applyNumberFormat="1" applyFont="1" applyBorder="1" applyAlignment="1">
      <alignment horizontal="right" vertical="center"/>
    </xf>
    <xf numFmtId="166" fontId="0" fillId="0" borderId="7" xfId="1" applyNumberFormat="1" applyFont="1" applyBorder="1" applyAlignment="1" applyProtection="1">
      <alignment vertical="center"/>
      <protection locked="0"/>
    </xf>
    <xf numFmtId="166" fontId="0" fillId="0" borderId="9" xfId="1" applyNumberFormat="1" applyFont="1" applyBorder="1" applyAlignment="1" applyProtection="1">
      <alignment vertical="center"/>
      <protection locked="0"/>
    </xf>
    <xf numFmtId="166" fontId="0" fillId="0" borderId="10" xfId="1" applyNumberFormat="1" applyFont="1" applyBorder="1" applyAlignment="1">
      <alignment horizontal="right" vertical="center"/>
    </xf>
    <xf numFmtId="166" fontId="0" fillId="0" borderId="12" xfId="1" applyNumberFormat="1" applyFont="1" applyBorder="1" applyAlignment="1" applyProtection="1">
      <alignment vertical="center"/>
      <protection locked="0"/>
    </xf>
    <xf numFmtId="166" fontId="0" fillId="0" borderId="1" xfId="1" applyNumberFormat="1" applyFont="1" applyBorder="1" applyAlignment="1" applyProtection="1">
      <alignment vertical="center"/>
      <protection locked="0"/>
    </xf>
    <xf numFmtId="166" fontId="0" fillId="0" borderId="13" xfId="1" applyNumberFormat="1" applyFont="1" applyBorder="1" applyAlignment="1" applyProtection="1">
      <alignment vertical="center"/>
      <protection locked="0"/>
    </xf>
    <xf numFmtId="166" fontId="0" fillId="0" borderId="11" xfId="1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1" fillId="0" borderId="0" xfId="0" quotePrefix="1" applyNumberFormat="1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 indent="1"/>
    </xf>
    <xf numFmtId="0" fontId="0" fillId="0" borderId="0" xfId="0" applyNumberFormat="1" applyFont="1" applyBorder="1" applyAlignment="1">
      <alignment horizontal="left" vertical="center" indent="1"/>
    </xf>
    <xf numFmtId="49" fontId="1" fillId="2" borderId="2" xfId="0" quotePrefix="1" applyNumberFormat="1" applyFont="1" applyFill="1" applyBorder="1" applyAlignment="1">
      <alignment horizontal="left" vertical="center" indent="1"/>
    </xf>
    <xf numFmtId="0" fontId="1" fillId="2" borderId="14" xfId="0" quotePrefix="1" applyNumberFormat="1" applyFont="1" applyFill="1" applyBorder="1" applyAlignment="1">
      <alignment horizontal="left" vertical="center" indent="1"/>
    </xf>
    <xf numFmtId="166" fontId="0" fillId="0" borderId="4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9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49" fontId="10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49" fontId="9" fillId="0" borderId="0" xfId="0" applyNumberFormat="1" applyFont="1" applyBorder="1" applyAlignment="1"/>
    <xf numFmtId="0" fontId="1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center"/>
    </xf>
    <xf numFmtId="49" fontId="9" fillId="0" borderId="0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center" vertical="center"/>
    </xf>
    <xf numFmtId="166" fontId="0" fillId="0" borderId="0" xfId="1" applyNumberFormat="1" applyFont="1" applyBorder="1" applyAlignment="1" applyProtection="1">
      <alignment vertical="center"/>
    </xf>
    <xf numFmtId="166" fontId="0" fillId="0" borderId="8" xfId="1" applyNumberFormat="1" applyFont="1" applyBorder="1" applyAlignment="1" applyProtection="1">
      <alignment vertical="center"/>
    </xf>
    <xf numFmtId="166" fontId="0" fillId="0" borderId="10" xfId="1" applyNumberFormat="1" applyFont="1" applyBorder="1" applyAlignment="1" applyProtection="1">
      <alignment vertical="center"/>
    </xf>
    <xf numFmtId="166" fontId="0" fillId="0" borderId="11" xfId="1" applyNumberFormat="1" applyFont="1" applyBorder="1" applyAlignment="1" applyProtection="1">
      <alignment vertical="center"/>
    </xf>
    <xf numFmtId="0" fontId="0" fillId="0" borderId="0" xfId="0" applyNumberFormat="1" applyFont="1" applyBorder="1" applyAlignment="1"/>
    <xf numFmtId="49" fontId="0" fillId="0" borderId="0" xfId="0" quotePrefix="1" applyNumberFormat="1" applyFont="1" applyBorder="1" applyAlignment="1">
      <alignment horizontal="left" indent="1"/>
    </xf>
    <xf numFmtId="0" fontId="13" fillId="0" borderId="0" xfId="0" applyFont="1" applyBorder="1" applyAlignment="1" applyProtection="1">
      <alignment horizontal="left" vertical="center" indent="1"/>
      <protection locked="0"/>
    </xf>
    <xf numFmtId="49" fontId="14" fillId="0" borderId="0" xfId="0" quotePrefix="1" applyNumberFormat="1" applyFont="1" applyBorder="1" applyAlignment="1">
      <alignment horizontal="left" indent="1"/>
    </xf>
    <xf numFmtId="167" fontId="1" fillId="2" borderId="15" xfId="1" applyNumberFormat="1" applyFont="1" applyFill="1" applyBorder="1" applyAlignment="1" applyProtection="1">
      <alignment vertical="center"/>
    </xf>
    <xf numFmtId="167" fontId="1" fillId="0" borderId="0" xfId="1" applyNumberFormat="1" applyFont="1" applyFill="1" applyBorder="1" applyAlignment="1">
      <alignment vertical="center"/>
    </xf>
    <xf numFmtId="167" fontId="1" fillId="2" borderId="14" xfId="1" applyNumberFormat="1" applyFont="1" applyFill="1" applyBorder="1" applyAlignment="1">
      <alignment vertical="center"/>
    </xf>
    <xf numFmtId="167" fontId="1" fillId="2" borderId="6" xfId="1" applyNumberFormat="1" applyFont="1" applyFill="1" applyBorder="1" applyAlignment="1">
      <alignment horizontal="right" vertical="center"/>
    </xf>
    <xf numFmtId="49" fontId="1" fillId="2" borderId="2" xfId="0" quotePrefix="1" applyNumberFormat="1" applyFont="1" applyFill="1" applyBorder="1" applyAlignment="1">
      <alignment horizontal="left"/>
    </xf>
    <xf numFmtId="0" fontId="1" fillId="2" borderId="6" xfId="0" quotePrefix="1" applyNumberFormat="1" applyFont="1" applyFill="1" applyBorder="1" applyAlignment="1"/>
    <xf numFmtId="49" fontId="12" fillId="0" borderId="0" xfId="0" quotePrefix="1" applyNumberFormat="1" applyFont="1" applyBorder="1" applyAlignment="1">
      <alignment horizontal="left" indent="1"/>
    </xf>
    <xf numFmtId="0" fontId="0" fillId="0" borderId="3" xfId="0" quotePrefix="1" applyNumberFormat="1" applyFont="1" applyBorder="1" applyAlignment="1">
      <alignment horizontal="left" indent="1"/>
    </xf>
    <xf numFmtId="0" fontId="0" fillId="0" borderId="7" xfId="0" quotePrefix="1" applyNumberFormat="1" applyFont="1" applyBorder="1" applyAlignment="1">
      <alignment horizontal="left" indent="1"/>
    </xf>
    <xf numFmtId="0" fontId="0" fillId="0" borderId="12" xfId="0" quotePrefix="1" applyNumberFormat="1" applyFont="1" applyBorder="1" applyAlignment="1">
      <alignment horizontal="left" indent="1"/>
    </xf>
    <xf numFmtId="0" fontId="0" fillId="0" borderId="5" xfId="0" quotePrefix="1" applyNumberFormat="1" applyFont="1" applyBorder="1" applyAlignment="1"/>
    <xf numFmtId="0" fontId="0" fillId="0" borderId="9" xfId="0" quotePrefix="1" applyNumberFormat="1" applyFont="1" applyBorder="1" applyAlignment="1"/>
    <xf numFmtId="0" fontId="0" fillId="0" borderId="13" xfId="0" quotePrefix="1" applyNumberFormat="1" applyFont="1" applyBorder="1" applyAlignment="1"/>
    <xf numFmtId="0" fontId="13" fillId="0" borderId="0" xfId="0" applyNumberFormat="1" applyFont="1" applyBorder="1" applyAlignment="1">
      <alignment horizontal="center" vertical="center"/>
    </xf>
    <xf numFmtId="49" fontId="14" fillId="0" borderId="0" xfId="0" quotePrefix="1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103909</xdr:colOff>
      <xdr:row>2</xdr:row>
      <xdr:rowOff>190500</xdr:rowOff>
    </xdr:from>
    <xdr:to>
      <xdr:col>20</xdr:col>
      <xdr:colOff>1806</xdr:colOff>
      <xdr:row>3</xdr:row>
      <xdr:rowOff>219994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AF6D45-AA0D-428A-83AE-4BBB7862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6386" y="259773"/>
          <a:ext cx="1664352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103910</xdr:colOff>
      <xdr:row>2</xdr:row>
      <xdr:rowOff>190500</xdr:rowOff>
    </xdr:from>
    <xdr:to>
      <xdr:col>20</xdr:col>
      <xdr:colOff>1807</xdr:colOff>
      <xdr:row>3</xdr:row>
      <xdr:rowOff>219994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397776-7ADD-47C2-A54E-203C962BA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6387" y="259773"/>
          <a:ext cx="1664352" cy="6096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103909</xdr:colOff>
      <xdr:row>2</xdr:row>
      <xdr:rowOff>190500</xdr:rowOff>
    </xdr:from>
    <xdr:to>
      <xdr:col>20</xdr:col>
      <xdr:colOff>1806</xdr:colOff>
      <xdr:row>3</xdr:row>
      <xdr:rowOff>219994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513F45-EDD0-4023-8814-357BD9B46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6386" y="259773"/>
          <a:ext cx="1664352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103910</xdr:colOff>
      <xdr:row>2</xdr:row>
      <xdr:rowOff>190500</xdr:rowOff>
    </xdr:from>
    <xdr:to>
      <xdr:col>20</xdr:col>
      <xdr:colOff>1807</xdr:colOff>
      <xdr:row>3</xdr:row>
      <xdr:rowOff>219994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60456-420D-4191-B505-13D535F6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6387" y="259773"/>
          <a:ext cx="166435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tabSelected="1" topLeftCell="A2" zoomScale="83" zoomScaleNormal="83" workbookViewId="0">
      <selection activeCell="C3" sqref="C3"/>
    </sheetView>
  </sheetViews>
  <sheetFormatPr defaultColWidth="0" defaultRowHeight="15" customHeight="1" zeroHeight="1" x14ac:dyDescent="0.25"/>
  <cols>
    <col min="1" max="1" width="7.28515625" customWidth="1"/>
    <col min="2" max="2" width="6.42578125" style="49" customWidth="1"/>
    <col min="3" max="3" width="37.28515625" style="50" customWidth="1"/>
    <col min="4" max="4" width="1.85546875" style="11" customWidth="1"/>
    <col min="5" max="5" width="20.140625" style="73" customWidth="1"/>
    <col min="6" max="6" width="1.7109375" style="11" customWidth="1"/>
    <col min="7" max="18" width="12.140625" customWidth="1"/>
    <col min="19" max="19" width="1.5703125" style="21" customWidth="1"/>
    <col min="20" max="20" width="12.7109375" style="2" customWidth="1"/>
    <col min="21" max="21" width="7.85546875" customWidth="1"/>
    <col min="22" max="24" width="0" hidden="1" customWidth="1"/>
    <col min="25" max="16384" width="9.140625" hidden="1"/>
  </cols>
  <sheetData>
    <row r="1" spans="1:20" ht="15" hidden="1" customHeight="1" x14ac:dyDescent="0.25">
      <c r="G1" s="1">
        <f>DATE(C3,1,1)</f>
        <v>42736</v>
      </c>
      <c r="H1" s="1">
        <f>EDATE(G1,1)</f>
        <v>42767</v>
      </c>
      <c r="I1" s="1">
        <f>EDATE(H1,1)</f>
        <v>42795</v>
      </c>
      <c r="J1" s="1">
        <f>EDATE(I1,1)</f>
        <v>42826</v>
      </c>
      <c r="K1" s="1">
        <f t="shared" ref="K1:R1" si="0">EDATE(J1,1)</f>
        <v>42856</v>
      </c>
      <c r="L1" s="1">
        <f t="shared" si="0"/>
        <v>42887</v>
      </c>
      <c r="M1" s="1">
        <f t="shared" si="0"/>
        <v>42917</v>
      </c>
      <c r="N1" s="1">
        <f t="shared" si="0"/>
        <v>42948</v>
      </c>
      <c r="O1" s="1">
        <f t="shared" si="0"/>
        <v>42979</v>
      </c>
      <c r="P1" s="1">
        <f t="shared" si="0"/>
        <v>43009</v>
      </c>
      <c r="Q1" s="1">
        <f t="shared" si="0"/>
        <v>43040</v>
      </c>
      <c r="R1" s="1">
        <f t="shared" si="0"/>
        <v>43070</v>
      </c>
      <c r="S1" s="20"/>
    </row>
    <row r="2" spans="1:20" ht="5.25" customHeight="1" x14ac:dyDescent="0.25"/>
    <row r="3" spans="1:20" ht="45.75" customHeight="1" x14ac:dyDescent="0.25">
      <c r="C3" s="84">
        <v>2017</v>
      </c>
      <c r="D3" s="12"/>
      <c r="G3" s="99" t="s">
        <v>0</v>
      </c>
      <c r="H3" s="99"/>
      <c r="I3" s="99"/>
      <c r="J3" s="99"/>
      <c r="K3" s="99"/>
      <c r="L3" s="99"/>
      <c r="M3" s="99"/>
      <c r="N3" s="99"/>
      <c r="O3" s="99"/>
      <c r="P3" s="99"/>
      <c r="Q3" s="3"/>
      <c r="R3" s="3"/>
      <c r="S3" s="22"/>
      <c r="T3" s="4"/>
    </row>
    <row r="4" spans="1:20" s="5" customFormat="1" ht="27" customHeight="1" x14ac:dyDescent="0.5">
      <c r="B4" s="51"/>
      <c r="C4" s="85" t="s">
        <v>3</v>
      </c>
      <c r="D4" s="13"/>
      <c r="E4" s="74"/>
      <c r="F4" s="16"/>
      <c r="G4" s="100" t="s">
        <v>13</v>
      </c>
      <c r="H4" s="100"/>
      <c r="I4" s="100"/>
      <c r="J4" s="100"/>
      <c r="K4" s="100"/>
      <c r="L4" s="100"/>
      <c r="M4" s="100"/>
      <c r="N4" s="100"/>
      <c r="O4" s="100"/>
      <c r="P4" s="100"/>
      <c r="Q4" s="6"/>
      <c r="R4" s="6"/>
      <c r="S4" s="23"/>
      <c r="T4" s="7"/>
    </row>
    <row r="5" spans="1:20" s="64" customFormat="1" ht="46.5" x14ac:dyDescent="0.7">
      <c r="B5" s="65"/>
      <c r="C5" s="92" t="s">
        <v>12</v>
      </c>
      <c r="D5" s="66"/>
      <c r="E5" s="75"/>
      <c r="F5" s="67"/>
      <c r="G5" s="101" t="s">
        <v>11</v>
      </c>
      <c r="H5" s="101"/>
      <c r="I5" s="101"/>
      <c r="J5" s="101"/>
      <c r="K5" s="101"/>
      <c r="L5" s="101"/>
      <c r="M5" s="101"/>
      <c r="N5" s="101"/>
      <c r="O5" s="101"/>
      <c r="P5" s="101"/>
      <c r="Q5" s="70"/>
      <c r="R5" s="70"/>
      <c r="S5" s="68"/>
      <c r="T5" s="69"/>
    </row>
    <row r="6" spans="1:20" s="9" customFormat="1" ht="26.25" x14ac:dyDescent="0.25">
      <c r="B6" s="52"/>
      <c r="C6" s="53" t="s">
        <v>1</v>
      </c>
      <c r="D6" s="14"/>
      <c r="E6" s="76"/>
      <c r="F6" s="14"/>
      <c r="G6" s="8" t="s">
        <v>2</v>
      </c>
      <c r="H6" s="8" t="s">
        <v>2</v>
      </c>
      <c r="I6" s="8" t="s">
        <v>2</v>
      </c>
      <c r="J6" s="8" t="s">
        <v>2</v>
      </c>
      <c r="K6" s="8" t="s">
        <v>2</v>
      </c>
      <c r="L6" s="8" t="s">
        <v>2</v>
      </c>
      <c r="M6" s="8" t="s">
        <v>2</v>
      </c>
      <c r="N6" s="8" t="s">
        <v>2</v>
      </c>
      <c r="O6" s="8" t="s">
        <v>2</v>
      </c>
      <c r="P6" s="8" t="s">
        <v>2</v>
      </c>
      <c r="Q6" s="8" t="s">
        <v>2</v>
      </c>
      <c r="R6" s="8" t="s">
        <v>2</v>
      </c>
      <c r="S6" s="24"/>
      <c r="T6" s="10"/>
    </row>
    <row r="7" spans="1:20" s="25" customFormat="1" ht="22.5" customHeight="1" x14ac:dyDescent="0.25">
      <c r="B7" s="15"/>
      <c r="C7" s="19" t="s">
        <v>7</v>
      </c>
      <c r="D7" s="26"/>
      <c r="E7" s="77" t="str">
        <f>C3-1 &amp;" Actuals"</f>
        <v>2016 Actuals</v>
      </c>
      <c r="F7" s="17"/>
      <c r="G7" s="71" t="str">
        <f t="shared" ref="G7:R7" si="1">TEXT(G1, "mmm yyyy")</f>
        <v>Jan 2017</v>
      </c>
      <c r="H7" s="72" t="str">
        <f t="shared" si="1"/>
        <v>Feb 2017</v>
      </c>
      <c r="I7" s="72" t="str">
        <f t="shared" si="1"/>
        <v>Mar 2017</v>
      </c>
      <c r="J7" s="72" t="str">
        <f t="shared" si="1"/>
        <v>Apr 2017</v>
      </c>
      <c r="K7" s="72" t="str">
        <f t="shared" si="1"/>
        <v>May 2017</v>
      </c>
      <c r="L7" s="72" t="str">
        <f t="shared" si="1"/>
        <v>Jun 2017</v>
      </c>
      <c r="M7" s="72" t="str">
        <f t="shared" si="1"/>
        <v>Jul 2017</v>
      </c>
      <c r="N7" s="72" t="str">
        <f t="shared" si="1"/>
        <v>Aug 2017</v>
      </c>
      <c r="O7" s="72" t="str">
        <f t="shared" si="1"/>
        <v>Sep 2017</v>
      </c>
      <c r="P7" s="72" t="str">
        <f t="shared" si="1"/>
        <v>Oct 2017</v>
      </c>
      <c r="Q7" s="72" t="str">
        <f t="shared" si="1"/>
        <v>Nov 2017</v>
      </c>
      <c r="R7" s="72" t="str">
        <f t="shared" si="1"/>
        <v>Dec 2017</v>
      </c>
      <c r="S7" s="17"/>
      <c r="T7" s="18" t="str">
        <f>C3&amp;" Total"</f>
        <v>2017 Total</v>
      </c>
    </row>
    <row r="8" spans="1:20" s="34" customFormat="1" ht="9" customHeight="1" x14ac:dyDescent="0.25">
      <c r="A8" s="27"/>
      <c r="B8" s="54"/>
      <c r="C8" s="54"/>
      <c r="D8" s="28"/>
      <c r="E8" s="78"/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3"/>
    </row>
    <row r="9" spans="1:20" s="5" customFormat="1" ht="18.75" customHeight="1" x14ac:dyDescent="0.25">
      <c r="A9" s="35"/>
      <c r="B9" s="93" t="s">
        <v>14</v>
      </c>
      <c r="C9" s="96" t="s">
        <v>41</v>
      </c>
      <c r="D9" s="28"/>
      <c r="E9" s="79">
        <v>22362264.75</v>
      </c>
      <c r="F9" s="30"/>
      <c r="G9" s="36">
        <f>$E9/12*1.03</f>
        <v>1919427.724375</v>
      </c>
      <c r="H9" s="37">
        <f t="shared" ref="H9:R14" si="2">$E9/12*1.03</f>
        <v>1919427.724375</v>
      </c>
      <c r="I9" s="37">
        <f t="shared" si="2"/>
        <v>1919427.724375</v>
      </c>
      <c r="J9" s="37">
        <f t="shared" si="2"/>
        <v>1919427.724375</v>
      </c>
      <c r="K9" s="37">
        <f t="shared" si="2"/>
        <v>1919427.724375</v>
      </c>
      <c r="L9" s="37">
        <f t="shared" si="2"/>
        <v>1919427.724375</v>
      </c>
      <c r="M9" s="37">
        <f t="shared" si="2"/>
        <v>1919427.724375</v>
      </c>
      <c r="N9" s="37">
        <f t="shared" si="2"/>
        <v>1919427.724375</v>
      </c>
      <c r="O9" s="37">
        <f t="shared" si="2"/>
        <v>1919427.724375</v>
      </c>
      <c r="P9" s="37">
        <f t="shared" si="2"/>
        <v>1919427.724375</v>
      </c>
      <c r="Q9" s="37">
        <f t="shared" si="2"/>
        <v>1919427.724375</v>
      </c>
      <c r="R9" s="38">
        <f t="shared" si="2"/>
        <v>1919427.724375</v>
      </c>
      <c r="S9" s="30"/>
      <c r="T9" s="39">
        <f t="shared" ref="T9:T14" si="3">SUM(G9:R9)</f>
        <v>23033132.692499995</v>
      </c>
    </row>
    <row r="10" spans="1:20" s="5" customFormat="1" ht="18.75" customHeight="1" x14ac:dyDescent="0.25">
      <c r="A10" s="35"/>
      <c r="B10" s="94" t="s">
        <v>15</v>
      </c>
      <c r="C10" s="97" t="s">
        <v>42</v>
      </c>
      <c r="D10" s="28"/>
      <c r="E10" s="80">
        <v>1248586.19</v>
      </c>
      <c r="F10" s="30"/>
      <c r="G10" s="40">
        <f t="shared" ref="G10:G14" si="4">$E10/12*1.03</f>
        <v>107170.31464166667</v>
      </c>
      <c r="H10" s="29">
        <f t="shared" si="2"/>
        <v>107170.31464166667</v>
      </c>
      <c r="I10" s="29">
        <f t="shared" si="2"/>
        <v>107170.31464166667</v>
      </c>
      <c r="J10" s="29">
        <f t="shared" si="2"/>
        <v>107170.31464166667</v>
      </c>
      <c r="K10" s="29">
        <f t="shared" si="2"/>
        <v>107170.31464166667</v>
      </c>
      <c r="L10" s="29">
        <f t="shared" si="2"/>
        <v>107170.31464166667</v>
      </c>
      <c r="M10" s="29">
        <f t="shared" si="2"/>
        <v>107170.31464166667</v>
      </c>
      <c r="N10" s="29">
        <f t="shared" si="2"/>
        <v>107170.31464166667</v>
      </c>
      <c r="O10" s="29">
        <f t="shared" si="2"/>
        <v>107170.31464166667</v>
      </c>
      <c r="P10" s="29">
        <f t="shared" si="2"/>
        <v>107170.31464166667</v>
      </c>
      <c r="Q10" s="29">
        <f t="shared" si="2"/>
        <v>107170.31464166667</v>
      </c>
      <c r="R10" s="41">
        <f t="shared" si="2"/>
        <v>107170.31464166667</v>
      </c>
      <c r="S10" s="30"/>
      <c r="T10" s="42">
        <f t="shared" si="3"/>
        <v>1286043.7757000001</v>
      </c>
    </row>
    <row r="11" spans="1:20" s="5" customFormat="1" ht="18.75" customHeight="1" x14ac:dyDescent="0.25">
      <c r="A11" s="35"/>
      <c r="B11" s="94" t="s">
        <v>16</v>
      </c>
      <c r="C11" s="97" t="s">
        <v>43</v>
      </c>
      <c r="D11" s="28"/>
      <c r="E11" s="80">
        <v>24441.65</v>
      </c>
      <c r="F11" s="30"/>
      <c r="G11" s="40">
        <f t="shared" si="4"/>
        <v>2097.9082916666666</v>
      </c>
      <c r="H11" s="29">
        <f t="shared" si="2"/>
        <v>2097.9082916666666</v>
      </c>
      <c r="I11" s="29">
        <f t="shared" si="2"/>
        <v>2097.9082916666666</v>
      </c>
      <c r="J11" s="29">
        <f t="shared" si="2"/>
        <v>2097.9082916666666</v>
      </c>
      <c r="K11" s="29">
        <f t="shared" si="2"/>
        <v>2097.9082916666666</v>
      </c>
      <c r="L11" s="29">
        <f t="shared" si="2"/>
        <v>2097.9082916666666</v>
      </c>
      <c r="M11" s="29">
        <f t="shared" si="2"/>
        <v>2097.9082916666666</v>
      </c>
      <c r="N11" s="29">
        <f t="shared" si="2"/>
        <v>2097.9082916666666</v>
      </c>
      <c r="O11" s="29">
        <f t="shared" si="2"/>
        <v>2097.9082916666666</v>
      </c>
      <c r="P11" s="29">
        <f t="shared" si="2"/>
        <v>2097.9082916666666</v>
      </c>
      <c r="Q11" s="29">
        <f t="shared" si="2"/>
        <v>2097.9082916666666</v>
      </c>
      <c r="R11" s="41">
        <f t="shared" si="2"/>
        <v>2097.9082916666666</v>
      </c>
      <c r="S11" s="30"/>
      <c r="T11" s="42">
        <f t="shared" si="3"/>
        <v>25174.8995</v>
      </c>
    </row>
    <row r="12" spans="1:20" s="5" customFormat="1" ht="18.75" customHeight="1" x14ac:dyDescent="0.25">
      <c r="A12" s="35"/>
      <c r="B12" s="94" t="s">
        <v>17</v>
      </c>
      <c r="C12" s="97" t="s">
        <v>44</v>
      </c>
      <c r="D12" s="28"/>
      <c r="E12" s="80">
        <v>32944.28</v>
      </c>
      <c r="F12" s="30"/>
      <c r="G12" s="40">
        <f t="shared" si="4"/>
        <v>2827.7173666666667</v>
      </c>
      <c r="H12" s="29">
        <f t="shared" si="2"/>
        <v>2827.7173666666667</v>
      </c>
      <c r="I12" s="29">
        <f t="shared" si="2"/>
        <v>2827.7173666666667</v>
      </c>
      <c r="J12" s="29">
        <f t="shared" si="2"/>
        <v>2827.7173666666667</v>
      </c>
      <c r="K12" s="29">
        <f t="shared" si="2"/>
        <v>2827.7173666666667</v>
      </c>
      <c r="L12" s="29">
        <f t="shared" si="2"/>
        <v>2827.7173666666667</v>
      </c>
      <c r="M12" s="29">
        <f t="shared" si="2"/>
        <v>2827.7173666666667</v>
      </c>
      <c r="N12" s="29">
        <f t="shared" si="2"/>
        <v>2827.7173666666667</v>
      </c>
      <c r="O12" s="29">
        <f t="shared" si="2"/>
        <v>2827.7173666666667</v>
      </c>
      <c r="P12" s="29">
        <f t="shared" si="2"/>
        <v>2827.7173666666667</v>
      </c>
      <c r="Q12" s="29">
        <f t="shared" si="2"/>
        <v>2827.7173666666667</v>
      </c>
      <c r="R12" s="41">
        <f t="shared" si="2"/>
        <v>2827.7173666666667</v>
      </c>
      <c r="S12" s="30"/>
      <c r="T12" s="42">
        <f t="shared" si="3"/>
        <v>33932.608400000005</v>
      </c>
    </row>
    <row r="13" spans="1:20" s="5" customFormat="1" ht="18.75" customHeight="1" x14ac:dyDescent="0.25">
      <c r="A13" s="35"/>
      <c r="B13" s="94" t="s">
        <v>18</v>
      </c>
      <c r="C13" s="97" t="s">
        <v>45</v>
      </c>
      <c r="D13" s="28"/>
      <c r="E13" s="80">
        <v>11532625.91</v>
      </c>
      <c r="F13" s="30"/>
      <c r="G13" s="40">
        <f t="shared" si="4"/>
        <v>989883.72394166666</v>
      </c>
      <c r="H13" s="29">
        <f t="shared" si="2"/>
        <v>989883.72394166666</v>
      </c>
      <c r="I13" s="29">
        <f t="shared" si="2"/>
        <v>989883.72394166666</v>
      </c>
      <c r="J13" s="29">
        <f t="shared" si="2"/>
        <v>989883.72394166666</v>
      </c>
      <c r="K13" s="29">
        <f t="shared" si="2"/>
        <v>989883.72394166666</v>
      </c>
      <c r="L13" s="29">
        <f t="shared" si="2"/>
        <v>989883.72394166666</v>
      </c>
      <c r="M13" s="29">
        <f t="shared" si="2"/>
        <v>989883.72394166666</v>
      </c>
      <c r="N13" s="29">
        <f t="shared" si="2"/>
        <v>989883.72394166666</v>
      </c>
      <c r="O13" s="29">
        <f t="shared" si="2"/>
        <v>989883.72394166666</v>
      </c>
      <c r="P13" s="29">
        <f t="shared" si="2"/>
        <v>989883.72394166666</v>
      </c>
      <c r="Q13" s="29">
        <f t="shared" si="2"/>
        <v>989883.72394166666</v>
      </c>
      <c r="R13" s="41">
        <f t="shared" si="2"/>
        <v>989883.72394166666</v>
      </c>
      <c r="S13" s="30"/>
      <c r="T13" s="42">
        <f t="shared" si="3"/>
        <v>11878604.687300002</v>
      </c>
    </row>
    <row r="14" spans="1:20" s="5" customFormat="1" ht="18.75" customHeight="1" x14ac:dyDescent="0.25">
      <c r="A14" s="35"/>
      <c r="B14" s="95" t="s">
        <v>19</v>
      </c>
      <c r="C14" s="98" t="s">
        <v>46</v>
      </c>
      <c r="D14" s="28"/>
      <c r="E14" s="81">
        <v>-7360</v>
      </c>
      <c r="F14" s="30"/>
      <c r="G14" s="43">
        <f t="shared" si="4"/>
        <v>-631.73333333333335</v>
      </c>
      <c r="H14" s="44">
        <f t="shared" si="2"/>
        <v>-631.73333333333335</v>
      </c>
      <c r="I14" s="44">
        <f t="shared" si="2"/>
        <v>-631.73333333333335</v>
      </c>
      <c r="J14" s="44">
        <f t="shared" si="2"/>
        <v>-631.73333333333335</v>
      </c>
      <c r="K14" s="44">
        <f t="shared" si="2"/>
        <v>-631.73333333333335</v>
      </c>
      <c r="L14" s="44">
        <f t="shared" si="2"/>
        <v>-631.73333333333335</v>
      </c>
      <c r="M14" s="44">
        <f t="shared" si="2"/>
        <v>-631.73333333333335</v>
      </c>
      <c r="N14" s="44">
        <f t="shared" si="2"/>
        <v>-631.73333333333335</v>
      </c>
      <c r="O14" s="44">
        <f t="shared" si="2"/>
        <v>-631.73333333333335</v>
      </c>
      <c r="P14" s="44">
        <f t="shared" si="2"/>
        <v>-631.73333333333335</v>
      </c>
      <c r="Q14" s="44">
        <f t="shared" si="2"/>
        <v>-631.73333333333335</v>
      </c>
      <c r="R14" s="45">
        <f t="shared" si="2"/>
        <v>-631.73333333333335</v>
      </c>
      <c r="S14" s="30"/>
      <c r="T14" s="46">
        <f t="shared" si="3"/>
        <v>-7580.800000000002</v>
      </c>
    </row>
    <row r="15" spans="1:20" s="34" customFormat="1" ht="9" customHeight="1" x14ac:dyDescent="0.25">
      <c r="A15" s="27"/>
      <c r="B15" s="83" t="s">
        <v>1</v>
      </c>
      <c r="C15" s="82"/>
      <c r="D15" s="28"/>
      <c r="E15" s="78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3"/>
    </row>
    <row r="16" spans="1:20" s="25" customFormat="1" ht="22.5" customHeight="1" x14ac:dyDescent="0.25">
      <c r="A16" s="47"/>
      <c r="B16" s="90" t="s">
        <v>1</v>
      </c>
      <c r="C16" s="91" t="s">
        <v>9</v>
      </c>
      <c r="D16" s="48"/>
      <c r="E16" s="86">
        <f>SUM(E9:E14)</f>
        <v>35193502.780000001</v>
      </c>
      <c r="F16" s="87"/>
      <c r="G16" s="88">
        <f t="shared" ref="G16:R16" si="5">SUM(G9:G14)</f>
        <v>3020775.6552833333</v>
      </c>
      <c r="H16" s="88">
        <f t="shared" si="5"/>
        <v>3020775.6552833333</v>
      </c>
      <c r="I16" s="88">
        <f t="shared" si="5"/>
        <v>3020775.6552833333</v>
      </c>
      <c r="J16" s="88">
        <f t="shared" si="5"/>
        <v>3020775.6552833333</v>
      </c>
      <c r="K16" s="88">
        <f t="shared" si="5"/>
        <v>3020775.6552833333</v>
      </c>
      <c r="L16" s="88">
        <f t="shared" si="5"/>
        <v>3020775.6552833333</v>
      </c>
      <c r="M16" s="88">
        <f t="shared" si="5"/>
        <v>3020775.6552833333</v>
      </c>
      <c r="N16" s="88">
        <f t="shared" si="5"/>
        <v>3020775.6552833333</v>
      </c>
      <c r="O16" s="88">
        <f t="shared" si="5"/>
        <v>3020775.6552833333</v>
      </c>
      <c r="P16" s="88">
        <f t="shared" si="5"/>
        <v>3020775.6552833333</v>
      </c>
      <c r="Q16" s="88">
        <f t="shared" si="5"/>
        <v>3020775.6552833333</v>
      </c>
      <c r="R16" s="88">
        <f t="shared" si="5"/>
        <v>3020775.6552833333</v>
      </c>
      <c r="S16" s="87"/>
      <c r="T16" s="89">
        <f>SUM(G16:R16)</f>
        <v>36249307.86339999</v>
      </c>
    </row>
    <row r="17" spans="1:20" s="34" customFormat="1" ht="9" customHeight="1" x14ac:dyDescent="0.25">
      <c r="A17" s="27"/>
      <c r="B17" s="83" t="s">
        <v>1</v>
      </c>
      <c r="C17" s="82"/>
      <c r="D17" s="28"/>
      <c r="E17" s="78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3"/>
    </row>
    <row r="18" spans="1:20" s="5" customFormat="1" ht="18.75" customHeight="1" x14ac:dyDescent="0.25">
      <c r="A18" s="35"/>
      <c r="B18" s="93" t="s">
        <v>20</v>
      </c>
      <c r="C18" s="96" t="s">
        <v>47</v>
      </c>
      <c r="D18" s="28"/>
      <c r="E18" s="79">
        <v>-19206939.329999998</v>
      </c>
      <c r="F18" s="30"/>
      <c r="G18" s="36">
        <f>$E18/12*1.03</f>
        <v>-1648595.625825</v>
      </c>
      <c r="H18" s="57">
        <f t="shared" ref="H18:R33" si="6">$E18/12*1.03</f>
        <v>-1648595.625825</v>
      </c>
      <c r="I18" s="57">
        <f t="shared" si="6"/>
        <v>-1648595.625825</v>
      </c>
      <c r="J18" s="57">
        <f t="shared" si="6"/>
        <v>-1648595.625825</v>
      </c>
      <c r="K18" s="57">
        <f t="shared" si="6"/>
        <v>-1648595.625825</v>
      </c>
      <c r="L18" s="57">
        <f t="shared" si="6"/>
        <v>-1648595.625825</v>
      </c>
      <c r="M18" s="57">
        <f t="shared" si="6"/>
        <v>-1648595.625825</v>
      </c>
      <c r="N18" s="57">
        <f t="shared" si="6"/>
        <v>-1648595.625825</v>
      </c>
      <c r="O18" s="57">
        <f t="shared" si="6"/>
        <v>-1648595.625825</v>
      </c>
      <c r="P18" s="57">
        <f t="shared" si="6"/>
        <v>-1648595.625825</v>
      </c>
      <c r="Q18" s="57">
        <f t="shared" si="6"/>
        <v>-1648595.625825</v>
      </c>
      <c r="R18" s="58">
        <f t="shared" si="6"/>
        <v>-1648595.625825</v>
      </c>
      <c r="S18" s="32"/>
      <c r="T18" s="39">
        <f t="shared" ref="T18:T38" si="7">SUM(G18:R18)</f>
        <v>-19783147.509899996</v>
      </c>
    </row>
    <row r="19" spans="1:20" s="5" customFormat="1" ht="18.75" customHeight="1" x14ac:dyDescent="0.25">
      <c r="A19" s="35"/>
      <c r="B19" s="94" t="s">
        <v>21</v>
      </c>
      <c r="C19" s="97" t="s">
        <v>48</v>
      </c>
      <c r="D19" s="28"/>
      <c r="E19" s="80">
        <v>-5907476.8899999997</v>
      </c>
      <c r="F19" s="30"/>
      <c r="G19" s="59">
        <f t="shared" ref="G19:R38" si="8">$E19/12*1.03</f>
        <v>-507058.43305833329</v>
      </c>
      <c r="H19" s="31">
        <f t="shared" si="6"/>
        <v>-507058.43305833329</v>
      </c>
      <c r="I19" s="31">
        <f t="shared" si="6"/>
        <v>-507058.43305833329</v>
      </c>
      <c r="J19" s="31">
        <f t="shared" si="6"/>
        <v>-507058.43305833329</v>
      </c>
      <c r="K19" s="31">
        <f t="shared" si="6"/>
        <v>-507058.43305833329</v>
      </c>
      <c r="L19" s="31">
        <f t="shared" si="6"/>
        <v>-507058.43305833329</v>
      </c>
      <c r="M19" s="31">
        <f t="shared" si="6"/>
        <v>-507058.43305833329</v>
      </c>
      <c r="N19" s="31">
        <f t="shared" si="6"/>
        <v>-507058.43305833329</v>
      </c>
      <c r="O19" s="31">
        <f t="shared" si="6"/>
        <v>-507058.43305833329</v>
      </c>
      <c r="P19" s="31">
        <f t="shared" si="6"/>
        <v>-507058.43305833329</v>
      </c>
      <c r="Q19" s="31">
        <f t="shared" si="6"/>
        <v>-507058.43305833329</v>
      </c>
      <c r="R19" s="60">
        <f t="shared" si="6"/>
        <v>-507058.43305833329</v>
      </c>
      <c r="S19" s="32"/>
      <c r="T19" s="42">
        <f t="shared" si="7"/>
        <v>-6084701.1967000002</v>
      </c>
    </row>
    <row r="20" spans="1:20" s="5" customFormat="1" ht="18.75" customHeight="1" x14ac:dyDescent="0.25">
      <c r="A20" s="35"/>
      <c r="B20" s="94" t="s">
        <v>22</v>
      </c>
      <c r="C20" s="97" t="s">
        <v>49</v>
      </c>
      <c r="D20" s="28"/>
      <c r="E20" s="80">
        <v>-8125</v>
      </c>
      <c r="F20" s="30"/>
      <c r="G20" s="59">
        <f t="shared" si="8"/>
        <v>-697.39583333333337</v>
      </c>
      <c r="H20" s="31">
        <f t="shared" si="6"/>
        <v>-697.39583333333337</v>
      </c>
      <c r="I20" s="31">
        <f t="shared" si="6"/>
        <v>-697.39583333333337</v>
      </c>
      <c r="J20" s="31">
        <f t="shared" si="6"/>
        <v>-697.39583333333337</v>
      </c>
      <c r="K20" s="31">
        <f t="shared" si="6"/>
        <v>-697.39583333333337</v>
      </c>
      <c r="L20" s="31">
        <f t="shared" si="6"/>
        <v>-697.39583333333337</v>
      </c>
      <c r="M20" s="31">
        <f t="shared" si="6"/>
        <v>-697.39583333333337</v>
      </c>
      <c r="N20" s="31">
        <f t="shared" si="6"/>
        <v>-697.39583333333337</v>
      </c>
      <c r="O20" s="31">
        <f t="shared" si="6"/>
        <v>-697.39583333333337</v>
      </c>
      <c r="P20" s="31">
        <f t="shared" si="6"/>
        <v>-697.39583333333337</v>
      </c>
      <c r="Q20" s="31">
        <f t="shared" si="6"/>
        <v>-697.39583333333337</v>
      </c>
      <c r="R20" s="60">
        <f t="shared" si="6"/>
        <v>-697.39583333333337</v>
      </c>
      <c r="S20" s="32"/>
      <c r="T20" s="42">
        <f t="shared" si="7"/>
        <v>-8368.7499999999982</v>
      </c>
    </row>
    <row r="21" spans="1:20" s="5" customFormat="1" ht="18.75" customHeight="1" x14ac:dyDescent="0.25">
      <c r="A21" s="35"/>
      <c r="B21" s="94" t="s">
        <v>23</v>
      </c>
      <c r="C21" s="97" t="s">
        <v>50</v>
      </c>
      <c r="D21" s="28"/>
      <c r="E21" s="80">
        <v>-22710484.420000002</v>
      </c>
      <c r="F21" s="30"/>
      <c r="G21" s="59">
        <f t="shared" si="8"/>
        <v>-1949316.5793833334</v>
      </c>
      <c r="H21" s="31">
        <f t="shared" si="6"/>
        <v>-1949316.5793833334</v>
      </c>
      <c r="I21" s="31">
        <f t="shared" si="6"/>
        <v>-1949316.5793833334</v>
      </c>
      <c r="J21" s="31">
        <f t="shared" si="6"/>
        <v>-1949316.5793833334</v>
      </c>
      <c r="K21" s="31">
        <f t="shared" si="6"/>
        <v>-1949316.5793833334</v>
      </c>
      <c r="L21" s="31">
        <f t="shared" si="6"/>
        <v>-1949316.5793833334</v>
      </c>
      <c r="M21" s="31">
        <f t="shared" si="6"/>
        <v>-1949316.5793833334</v>
      </c>
      <c r="N21" s="31">
        <f t="shared" si="6"/>
        <v>-1949316.5793833334</v>
      </c>
      <c r="O21" s="31">
        <f t="shared" si="6"/>
        <v>-1949316.5793833334</v>
      </c>
      <c r="P21" s="31">
        <f t="shared" si="6"/>
        <v>-1949316.5793833334</v>
      </c>
      <c r="Q21" s="31">
        <f t="shared" si="6"/>
        <v>-1949316.5793833334</v>
      </c>
      <c r="R21" s="60">
        <f t="shared" si="6"/>
        <v>-1949316.5793833334</v>
      </c>
      <c r="S21" s="32"/>
      <c r="T21" s="42">
        <f t="shared" si="7"/>
        <v>-23391798.952599999</v>
      </c>
    </row>
    <row r="22" spans="1:20" s="5" customFormat="1" ht="18.75" customHeight="1" x14ac:dyDescent="0.25">
      <c r="A22" s="35"/>
      <c r="B22" s="94" t="s">
        <v>24</v>
      </c>
      <c r="C22" s="97" t="s">
        <v>51</v>
      </c>
      <c r="D22" s="28"/>
      <c r="E22" s="80">
        <v>-788000</v>
      </c>
      <c r="F22" s="30"/>
      <c r="G22" s="59">
        <f t="shared" si="8"/>
        <v>-67636.666666666672</v>
      </c>
      <c r="H22" s="31">
        <f t="shared" si="6"/>
        <v>-67636.666666666672</v>
      </c>
      <c r="I22" s="31">
        <f t="shared" si="6"/>
        <v>-67636.666666666672</v>
      </c>
      <c r="J22" s="31">
        <f t="shared" si="6"/>
        <v>-67636.666666666672</v>
      </c>
      <c r="K22" s="31">
        <f t="shared" si="6"/>
        <v>-67636.666666666672</v>
      </c>
      <c r="L22" s="31">
        <f t="shared" si="6"/>
        <v>-67636.666666666672</v>
      </c>
      <c r="M22" s="31">
        <f t="shared" si="6"/>
        <v>-67636.666666666672</v>
      </c>
      <c r="N22" s="31">
        <f t="shared" si="6"/>
        <v>-67636.666666666672</v>
      </c>
      <c r="O22" s="31">
        <f t="shared" si="6"/>
        <v>-67636.666666666672</v>
      </c>
      <c r="P22" s="31">
        <f t="shared" si="6"/>
        <v>-67636.666666666672</v>
      </c>
      <c r="Q22" s="31">
        <f t="shared" si="6"/>
        <v>-67636.666666666672</v>
      </c>
      <c r="R22" s="60">
        <f t="shared" si="6"/>
        <v>-67636.666666666672</v>
      </c>
      <c r="S22" s="32"/>
      <c r="T22" s="42">
        <f t="shared" si="7"/>
        <v>-811639.99999999988</v>
      </c>
    </row>
    <row r="23" spans="1:20" s="5" customFormat="1" ht="18.75" customHeight="1" x14ac:dyDescent="0.25">
      <c r="A23" s="35"/>
      <c r="B23" s="94" t="s">
        <v>25</v>
      </c>
      <c r="C23" s="97" t="s">
        <v>52</v>
      </c>
      <c r="D23" s="28"/>
      <c r="E23" s="80">
        <v>-409000</v>
      </c>
      <c r="F23" s="30"/>
      <c r="G23" s="59">
        <f t="shared" si="8"/>
        <v>-35105.833333333336</v>
      </c>
      <c r="H23" s="31">
        <f t="shared" si="6"/>
        <v>-35105.833333333336</v>
      </c>
      <c r="I23" s="31">
        <f t="shared" si="6"/>
        <v>-35105.833333333336</v>
      </c>
      <c r="J23" s="31">
        <f t="shared" si="6"/>
        <v>-35105.833333333336</v>
      </c>
      <c r="K23" s="31">
        <f t="shared" si="6"/>
        <v>-35105.833333333336</v>
      </c>
      <c r="L23" s="31">
        <f t="shared" si="6"/>
        <v>-35105.833333333336</v>
      </c>
      <c r="M23" s="31">
        <f t="shared" si="6"/>
        <v>-35105.833333333336</v>
      </c>
      <c r="N23" s="31">
        <f t="shared" si="6"/>
        <v>-35105.833333333336</v>
      </c>
      <c r="O23" s="31">
        <f t="shared" si="6"/>
        <v>-35105.833333333336</v>
      </c>
      <c r="P23" s="31">
        <f t="shared" si="6"/>
        <v>-35105.833333333336</v>
      </c>
      <c r="Q23" s="31">
        <f t="shared" si="6"/>
        <v>-35105.833333333336</v>
      </c>
      <c r="R23" s="60">
        <f t="shared" si="6"/>
        <v>-35105.833333333336</v>
      </c>
      <c r="S23" s="32"/>
      <c r="T23" s="42">
        <f t="shared" si="7"/>
        <v>-421269.99999999994</v>
      </c>
    </row>
    <row r="24" spans="1:20" s="5" customFormat="1" ht="18.75" customHeight="1" x14ac:dyDescent="0.25">
      <c r="A24" s="35"/>
      <c r="B24" s="94" t="s">
        <v>26</v>
      </c>
      <c r="C24" s="97" t="s">
        <v>53</v>
      </c>
      <c r="D24" s="28"/>
      <c r="E24" s="80">
        <v>0</v>
      </c>
      <c r="F24" s="30"/>
      <c r="G24" s="59">
        <f t="shared" si="8"/>
        <v>0</v>
      </c>
      <c r="H24" s="31">
        <f t="shared" si="6"/>
        <v>0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1">
        <f t="shared" si="6"/>
        <v>0</v>
      </c>
      <c r="M24" s="31">
        <f t="shared" si="6"/>
        <v>0</v>
      </c>
      <c r="N24" s="31">
        <f t="shared" si="6"/>
        <v>0</v>
      </c>
      <c r="O24" s="31">
        <f t="shared" si="6"/>
        <v>0</v>
      </c>
      <c r="P24" s="31">
        <f t="shared" si="6"/>
        <v>0</v>
      </c>
      <c r="Q24" s="31">
        <f t="shared" si="6"/>
        <v>0</v>
      </c>
      <c r="R24" s="60">
        <f t="shared" si="6"/>
        <v>0</v>
      </c>
      <c r="S24" s="32"/>
      <c r="T24" s="42">
        <f t="shared" si="7"/>
        <v>0</v>
      </c>
    </row>
    <row r="25" spans="1:20" s="5" customFormat="1" ht="18.75" customHeight="1" x14ac:dyDescent="0.25">
      <c r="A25" s="35"/>
      <c r="B25" s="94" t="s">
        <v>27</v>
      </c>
      <c r="C25" s="97" t="s">
        <v>54</v>
      </c>
      <c r="D25" s="28"/>
      <c r="E25" s="80">
        <v>0</v>
      </c>
      <c r="F25" s="30"/>
      <c r="G25" s="59">
        <f t="shared" si="8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1">
        <f t="shared" si="6"/>
        <v>0</v>
      </c>
      <c r="O25" s="31">
        <f t="shared" si="6"/>
        <v>0</v>
      </c>
      <c r="P25" s="31">
        <f t="shared" si="6"/>
        <v>0</v>
      </c>
      <c r="Q25" s="31">
        <f t="shared" si="6"/>
        <v>0</v>
      </c>
      <c r="R25" s="60">
        <f t="shared" si="6"/>
        <v>0</v>
      </c>
      <c r="S25" s="32"/>
      <c r="T25" s="42">
        <f t="shared" si="7"/>
        <v>0</v>
      </c>
    </row>
    <row r="26" spans="1:20" s="5" customFormat="1" ht="18.75" customHeight="1" x14ac:dyDescent="0.25">
      <c r="A26" s="35"/>
      <c r="B26" s="94" t="s">
        <v>28</v>
      </c>
      <c r="C26" s="97" t="s">
        <v>55</v>
      </c>
      <c r="D26" s="28"/>
      <c r="E26" s="80">
        <v>0</v>
      </c>
      <c r="F26" s="30"/>
      <c r="G26" s="59">
        <f t="shared" si="8"/>
        <v>0</v>
      </c>
      <c r="H26" s="31">
        <f t="shared" si="6"/>
        <v>0</v>
      </c>
      <c r="I26" s="31">
        <f t="shared" si="6"/>
        <v>0</v>
      </c>
      <c r="J26" s="31">
        <f t="shared" si="6"/>
        <v>0</v>
      </c>
      <c r="K26" s="31">
        <f t="shared" si="6"/>
        <v>0</v>
      </c>
      <c r="L26" s="31">
        <f t="shared" si="6"/>
        <v>0</v>
      </c>
      <c r="M26" s="31">
        <f t="shared" si="6"/>
        <v>0</v>
      </c>
      <c r="N26" s="31">
        <f t="shared" si="6"/>
        <v>0</v>
      </c>
      <c r="O26" s="31">
        <f t="shared" si="6"/>
        <v>0</v>
      </c>
      <c r="P26" s="31">
        <f t="shared" si="6"/>
        <v>0</v>
      </c>
      <c r="Q26" s="31">
        <f t="shared" si="6"/>
        <v>0</v>
      </c>
      <c r="R26" s="60">
        <f t="shared" si="6"/>
        <v>0</v>
      </c>
      <c r="S26" s="32"/>
      <c r="T26" s="42">
        <f t="shared" si="7"/>
        <v>0</v>
      </c>
    </row>
    <row r="27" spans="1:20" s="5" customFormat="1" ht="18.75" customHeight="1" x14ac:dyDescent="0.25">
      <c r="A27" s="35"/>
      <c r="B27" s="94" t="s">
        <v>29</v>
      </c>
      <c r="C27" s="97" t="s">
        <v>56</v>
      </c>
      <c r="D27" s="28"/>
      <c r="E27" s="80">
        <v>0</v>
      </c>
      <c r="F27" s="30"/>
      <c r="G27" s="59">
        <f t="shared" si="8"/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31">
        <f t="shared" si="6"/>
        <v>0</v>
      </c>
      <c r="N27" s="31">
        <f t="shared" si="6"/>
        <v>0</v>
      </c>
      <c r="O27" s="31">
        <f t="shared" si="6"/>
        <v>0</v>
      </c>
      <c r="P27" s="31">
        <f t="shared" si="6"/>
        <v>0</v>
      </c>
      <c r="Q27" s="31">
        <f t="shared" si="6"/>
        <v>0</v>
      </c>
      <c r="R27" s="60">
        <f t="shared" si="6"/>
        <v>0</v>
      </c>
      <c r="S27" s="32"/>
      <c r="T27" s="42">
        <f t="shared" si="7"/>
        <v>0</v>
      </c>
    </row>
    <row r="28" spans="1:20" s="5" customFormat="1" ht="18.75" customHeight="1" x14ac:dyDescent="0.25">
      <c r="A28" s="35"/>
      <c r="B28" s="94" t="s">
        <v>30</v>
      </c>
      <c r="C28" s="97" t="s">
        <v>57</v>
      </c>
      <c r="D28" s="28"/>
      <c r="E28" s="80">
        <v>0</v>
      </c>
      <c r="F28" s="30"/>
      <c r="G28" s="59">
        <f t="shared" si="8"/>
        <v>0</v>
      </c>
      <c r="H28" s="31">
        <f t="shared" si="6"/>
        <v>0</v>
      </c>
      <c r="I28" s="31">
        <f t="shared" si="6"/>
        <v>0</v>
      </c>
      <c r="J28" s="31">
        <f t="shared" si="6"/>
        <v>0</v>
      </c>
      <c r="K28" s="31">
        <f t="shared" si="6"/>
        <v>0</v>
      </c>
      <c r="L28" s="31">
        <f t="shared" si="6"/>
        <v>0</v>
      </c>
      <c r="M28" s="31">
        <f t="shared" si="6"/>
        <v>0</v>
      </c>
      <c r="N28" s="31">
        <f t="shared" si="6"/>
        <v>0</v>
      </c>
      <c r="O28" s="31">
        <f t="shared" si="6"/>
        <v>0</v>
      </c>
      <c r="P28" s="31">
        <f t="shared" si="6"/>
        <v>0</v>
      </c>
      <c r="Q28" s="31">
        <f t="shared" si="6"/>
        <v>0</v>
      </c>
      <c r="R28" s="60">
        <f t="shared" si="6"/>
        <v>0</v>
      </c>
      <c r="S28" s="32"/>
      <c r="T28" s="42">
        <f t="shared" si="7"/>
        <v>0</v>
      </c>
    </row>
    <row r="29" spans="1:20" s="5" customFormat="1" ht="18.75" customHeight="1" x14ac:dyDescent="0.25">
      <c r="A29" s="35"/>
      <c r="B29" s="94" t="s">
        <v>31</v>
      </c>
      <c r="C29" s="97" t="s">
        <v>58</v>
      </c>
      <c r="D29" s="28"/>
      <c r="E29" s="80">
        <v>0</v>
      </c>
      <c r="F29" s="30"/>
      <c r="G29" s="59">
        <f t="shared" si="8"/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  <c r="K29" s="31">
        <f t="shared" si="6"/>
        <v>0</v>
      </c>
      <c r="L29" s="31">
        <f t="shared" si="6"/>
        <v>0</v>
      </c>
      <c r="M29" s="31">
        <f t="shared" si="6"/>
        <v>0</v>
      </c>
      <c r="N29" s="31">
        <f t="shared" si="6"/>
        <v>0</v>
      </c>
      <c r="O29" s="31">
        <f t="shared" si="6"/>
        <v>0</v>
      </c>
      <c r="P29" s="31">
        <f t="shared" si="6"/>
        <v>0</v>
      </c>
      <c r="Q29" s="31">
        <f t="shared" si="6"/>
        <v>0</v>
      </c>
      <c r="R29" s="60">
        <f t="shared" si="6"/>
        <v>0</v>
      </c>
      <c r="S29" s="32"/>
      <c r="T29" s="42">
        <f t="shared" si="7"/>
        <v>0</v>
      </c>
    </row>
    <row r="30" spans="1:20" s="5" customFormat="1" ht="18.75" customHeight="1" x14ac:dyDescent="0.25">
      <c r="A30" s="35"/>
      <c r="B30" s="94" t="s">
        <v>32</v>
      </c>
      <c r="C30" s="97" t="s">
        <v>59</v>
      </c>
      <c r="D30" s="28"/>
      <c r="E30" s="80">
        <v>0</v>
      </c>
      <c r="F30" s="30"/>
      <c r="G30" s="59">
        <f t="shared" si="8"/>
        <v>0</v>
      </c>
      <c r="H30" s="31">
        <f t="shared" si="6"/>
        <v>0</v>
      </c>
      <c r="I30" s="31">
        <f t="shared" si="6"/>
        <v>0</v>
      </c>
      <c r="J30" s="31">
        <f t="shared" si="6"/>
        <v>0</v>
      </c>
      <c r="K30" s="31">
        <f t="shared" si="6"/>
        <v>0</v>
      </c>
      <c r="L30" s="31">
        <f t="shared" si="6"/>
        <v>0</v>
      </c>
      <c r="M30" s="31">
        <f t="shared" si="6"/>
        <v>0</v>
      </c>
      <c r="N30" s="31">
        <f t="shared" si="6"/>
        <v>0</v>
      </c>
      <c r="O30" s="31">
        <f t="shared" si="6"/>
        <v>0</v>
      </c>
      <c r="P30" s="31">
        <f t="shared" si="6"/>
        <v>0</v>
      </c>
      <c r="Q30" s="31">
        <f t="shared" si="6"/>
        <v>0</v>
      </c>
      <c r="R30" s="60">
        <f t="shared" si="6"/>
        <v>0</v>
      </c>
      <c r="S30" s="32"/>
      <c r="T30" s="42">
        <f t="shared" si="7"/>
        <v>0</v>
      </c>
    </row>
    <row r="31" spans="1:20" s="5" customFormat="1" ht="18.75" customHeight="1" x14ac:dyDescent="0.25">
      <c r="A31" s="35"/>
      <c r="B31" s="94" t="s">
        <v>33</v>
      </c>
      <c r="C31" s="97" t="s">
        <v>60</v>
      </c>
      <c r="D31" s="28"/>
      <c r="E31" s="80">
        <v>0</v>
      </c>
      <c r="F31" s="30"/>
      <c r="G31" s="59">
        <f t="shared" si="8"/>
        <v>0</v>
      </c>
      <c r="H31" s="31">
        <f t="shared" si="6"/>
        <v>0</v>
      </c>
      <c r="I31" s="31">
        <f t="shared" si="6"/>
        <v>0</v>
      </c>
      <c r="J31" s="31">
        <f t="shared" si="6"/>
        <v>0</v>
      </c>
      <c r="K31" s="31">
        <f t="shared" si="6"/>
        <v>0</v>
      </c>
      <c r="L31" s="31">
        <f t="shared" si="6"/>
        <v>0</v>
      </c>
      <c r="M31" s="31">
        <f t="shared" si="6"/>
        <v>0</v>
      </c>
      <c r="N31" s="31">
        <f t="shared" si="6"/>
        <v>0</v>
      </c>
      <c r="O31" s="31">
        <f t="shared" si="6"/>
        <v>0</v>
      </c>
      <c r="P31" s="31">
        <f t="shared" si="6"/>
        <v>0</v>
      </c>
      <c r="Q31" s="31">
        <f t="shared" si="6"/>
        <v>0</v>
      </c>
      <c r="R31" s="60">
        <f t="shared" si="6"/>
        <v>0</v>
      </c>
      <c r="S31" s="32"/>
      <c r="T31" s="42">
        <f t="shared" si="7"/>
        <v>0</v>
      </c>
    </row>
    <row r="32" spans="1:20" s="5" customFormat="1" ht="18.75" customHeight="1" x14ac:dyDescent="0.25">
      <c r="A32" s="35"/>
      <c r="B32" s="94" t="s">
        <v>34</v>
      </c>
      <c r="C32" s="97" t="s">
        <v>61</v>
      </c>
      <c r="D32" s="28"/>
      <c r="E32" s="80">
        <v>0</v>
      </c>
      <c r="F32" s="30"/>
      <c r="G32" s="59">
        <f t="shared" si="8"/>
        <v>0</v>
      </c>
      <c r="H32" s="31">
        <f t="shared" si="6"/>
        <v>0</v>
      </c>
      <c r="I32" s="31">
        <f t="shared" si="6"/>
        <v>0</v>
      </c>
      <c r="J32" s="31">
        <f t="shared" si="6"/>
        <v>0</v>
      </c>
      <c r="K32" s="31">
        <f t="shared" si="6"/>
        <v>0</v>
      </c>
      <c r="L32" s="31">
        <f t="shared" si="6"/>
        <v>0</v>
      </c>
      <c r="M32" s="31">
        <f t="shared" si="6"/>
        <v>0</v>
      </c>
      <c r="N32" s="31">
        <f t="shared" si="6"/>
        <v>0</v>
      </c>
      <c r="O32" s="31">
        <f t="shared" si="6"/>
        <v>0</v>
      </c>
      <c r="P32" s="31">
        <f t="shared" si="6"/>
        <v>0</v>
      </c>
      <c r="Q32" s="31">
        <f t="shared" si="6"/>
        <v>0</v>
      </c>
      <c r="R32" s="60">
        <f t="shared" si="6"/>
        <v>0</v>
      </c>
      <c r="S32" s="32"/>
      <c r="T32" s="42">
        <f t="shared" si="7"/>
        <v>0</v>
      </c>
    </row>
    <row r="33" spans="1:20" s="5" customFormat="1" ht="18.75" customHeight="1" x14ac:dyDescent="0.25">
      <c r="A33" s="35"/>
      <c r="B33" s="94" t="s">
        <v>35</v>
      </c>
      <c r="C33" s="97" t="s">
        <v>62</v>
      </c>
      <c r="D33" s="28"/>
      <c r="E33" s="80">
        <v>0</v>
      </c>
      <c r="F33" s="30"/>
      <c r="G33" s="59">
        <f t="shared" si="8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  <c r="R33" s="60">
        <f t="shared" si="6"/>
        <v>0</v>
      </c>
      <c r="S33" s="32"/>
      <c r="T33" s="42">
        <f t="shared" si="7"/>
        <v>0</v>
      </c>
    </row>
    <row r="34" spans="1:20" s="5" customFormat="1" ht="18.75" customHeight="1" x14ac:dyDescent="0.25">
      <c r="A34" s="35"/>
      <c r="B34" s="94" t="s">
        <v>36</v>
      </c>
      <c r="C34" s="97" t="s">
        <v>63</v>
      </c>
      <c r="D34" s="28"/>
      <c r="E34" s="80">
        <v>0</v>
      </c>
      <c r="F34" s="30"/>
      <c r="G34" s="59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  <c r="K34" s="31">
        <f t="shared" si="8"/>
        <v>0</v>
      </c>
      <c r="L34" s="31">
        <f t="shared" si="8"/>
        <v>0</v>
      </c>
      <c r="M34" s="31">
        <f t="shared" si="8"/>
        <v>0</v>
      </c>
      <c r="N34" s="31">
        <f t="shared" si="8"/>
        <v>0</v>
      </c>
      <c r="O34" s="31">
        <f t="shared" si="8"/>
        <v>0</v>
      </c>
      <c r="P34" s="31">
        <f t="shared" si="8"/>
        <v>0</v>
      </c>
      <c r="Q34" s="31">
        <f t="shared" si="8"/>
        <v>0</v>
      </c>
      <c r="R34" s="60">
        <f t="shared" si="8"/>
        <v>0</v>
      </c>
      <c r="S34" s="32"/>
      <c r="T34" s="42">
        <f t="shared" si="7"/>
        <v>0</v>
      </c>
    </row>
    <row r="35" spans="1:20" s="5" customFormat="1" ht="18.75" customHeight="1" x14ac:dyDescent="0.25">
      <c r="A35" s="35"/>
      <c r="B35" s="94" t="s">
        <v>37</v>
      </c>
      <c r="C35" s="97" t="s">
        <v>64</v>
      </c>
      <c r="D35" s="28"/>
      <c r="E35" s="80">
        <v>48368</v>
      </c>
      <c r="F35" s="30"/>
      <c r="G35" s="59">
        <f t="shared" si="8"/>
        <v>4151.586666666667</v>
      </c>
      <c r="H35" s="31">
        <f t="shared" si="8"/>
        <v>4151.586666666667</v>
      </c>
      <c r="I35" s="31">
        <f t="shared" si="8"/>
        <v>4151.586666666667</v>
      </c>
      <c r="J35" s="31">
        <f t="shared" si="8"/>
        <v>4151.586666666667</v>
      </c>
      <c r="K35" s="31">
        <f t="shared" si="8"/>
        <v>4151.586666666667</v>
      </c>
      <c r="L35" s="31">
        <f t="shared" si="8"/>
        <v>4151.586666666667</v>
      </c>
      <c r="M35" s="31">
        <f t="shared" si="8"/>
        <v>4151.586666666667</v>
      </c>
      <c r="N35" s="31">
        <f t="shared" si="8"/>
        <v>4151.586666666667</v>
      </c>
      <c r="O35" s="31">
        <f t="shared" si="8"/>
        <v>4151.586666666667</v>
      </c>
      <c r="P35" s="31">
        <f t="shared" si="8"/>
        <v>4151.586666666667</v>
      </c>
      <c r="Q35" s="31">
        <f t="shared" si="8"/>
        <v>4151.586666666667</v>
      </c>
      <c r="R35" s="60">
        <f t="shared" si="8"/>
        <v>4151.586666666667</v>
      </c>
      <c r="S35" s="32"/>
      <c r="T35" s="42">
        <f t="shared" si="7"/>
        <v>49819.040000000015</v>
      </c>
    </row>
    <row r="36" spans="1:20" s="5" customFormat="1" ht="18.75" customHeight="1" x14ac:dyDescent="0.25">
      <c r="A36" s="35"/>
      <c r="B36" s="94" t="s">
        <v>38</v>
      </c>
      <c r="C36" s="97" t="s">
        <v>65</v>
      </c>
      <c r="D36" s="28"/>
      <c r="E36" s="80">
        <v>0</v>
      </c>
      <c r="F36" s="30"/>
      <c r="G36" s="59">
        <f t="shared" si="8"/>
        <v>0</v>
      </c>
      <c r="H36" s="31">
        <f t="shared" si="8"/>
        <v>0</v>
      </c>
      <c r="I36" s="31">
        <f t="shared" si="8"/>
        <v>0</v>
      </c>
      <c r="J36" s="31">
        <f t="shared" si="8"/>
        <v>0</v>
      </c>
      <c r="K36" s="31">
        <f t="shared" si="8"/>
        <v>0</v>
      </c>
      <c r="L36" s="31">
        <f t="shared" si="8"/>
        <v>0</v>
      </c>
      <c r="M36" s="31">
        <f t="shared" si="8"/>
        <v>0</v>
      </c>
      <c r="N36" s="31">
        <f t="shared" si="8"/>
        <v>0</v>
      </c>
      <c r="O36" s="31">
        <f t="shared" si="8"/>
        <v>0</v>
      </c>
      <c r="P36" s="31">
        <f t="shared" si="8"/>
        <v>0</v>
      </c>
      <c r="Q36" s="31">
        <f t="shared" si="8"/>
        <v>0</v>
      </c>
      <c r="R36" s="60">
        <f t="shared" si="8"/>
        <v>0</v>
      </c>
      <c r="S36" s="32"/>
      <c r="T36" s="42">
        <f t="shared" si="7"/>
        <v>0</v>
      </c>
    </row>
    <row r="37" spans="1:20" s="5" customFormat="1" ht="18.75" customHeight="1" x14ac:dyDescent="0.25">
      <c r="A37" s="35"/>
      <c r="B37" s="94" t="s">
        <v>39</v>
      </c>
      <c r="C37" s="97" t="s">
        <v>66</v>
      </c>
      <c r="D37" s="28"/>
      <c r="E37" s="80">
        <v>0</v>
      </c>
      <c r="F37" s="30"/>
      <c r="G37" s="59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  <c r="R37" s="60">
        <f t="shared" si="8"/>
        <v>0</v>
      </c>
      <c r="S37" s="32"/>
      <c r="T37" s="42">
        <f t="shared" si="7"/>
        <v>0</v>
      </c>
    </row>
    <row r="38" spans="1:20" s="5" customFormat="1" ht="18.75" customHeight="1" x14ac:dyDescent="0.25">
      <c r="A38" s="35"/>
      <c r="B38" s="95" t="s">
        <v>40</v>
      </c>
      <c r="C38" s="98" t="s">
        <v>67</v>
      </c>
      <c r="D38" s="28"/>
      <c r="E38" s="81">
        <v>0</v>
      </c>
      <c r="F38" s="30"/>
      <c r="G38" s="61">
        <f t="shared" si="8"/>
        <v>0</v>
      </c>
      <c r="H38" s="62">
        <f t="shared" si="8"/>
        <v>0</v>
      </c>
      <c r="I38" s="62">
        <f t="shared" si="8"/>
        <v>0</v>
      </c>
      <c r="J38" s="62">
        <f t="shared" si="8"/>
        <v>0</v>
      </c>
      <c r="K38" s="62">
        <f t="shared" si="8"/>
        <v>0</v>
      </c>
      <c r="L38" s="62">
        <f t="shared" si="8"/>
        <v>0</v>
      </c>
      <c r="M38" s="62">
        <f t="shared" si="8"/>
        <v>0</v>
      </c>
      <c r="N38" s="62">
        <f t="shared" si="8"/>
        <v>0</v>
      </c>
      <c r="O38" s="62">
        <f t="shared" si="8"/>
        <v>0</v>
      </c>
      <c r="P38" s="62">
        <f t="shared" si="8"/>
        <v>0</v>
      </c>
      <c r="Q38" s="62">
        <f t="shared" si="8"/>
        <v>0</v>
      </c>
      <c r="R38" s="63">
        <f t="shared" si="8"/>
        <v>0</v>
      </c>
      <c r="S38" s="32"/>
      <c r="T38" s="46">
        <f t="shared" si="7"/>
        <v>0</v>
      </c>
    </row>
    <row r="39" spans="1:20" s="34" customFormat="1" ht="9" customHeight="1" x14ac:dyDescent="0.25">
      <c r="A39" s="27"/>
      <c r="B39" s="54"/>
      <c r="C39" s="54"/>
      <c r="D39" s="28"/>
      <c r="E39" s="78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  <c r="T39" s="33"/>
    </row>
    <row r="40" spans="1:20" s="25" customFormat="1" ht="18.75" customHeight="1" x14ac:dyDescent="0.25">
      <c r="A40" s="47"/>
      <c r="B40" s="55" t="s">
        <v>1</v>
      </c>
      <c r="C40" s="56" t="s">
        <v>10</v>
      </c>
      <c r="D40" s="48"/>
      <c r="E40" s="86">
        <f>SUM(E18:E38)</f>
        <v>-48981657.640000001</v>
      </c>
      <c r="F40" s="87"/>
      <c r="G40" s="88">
        <f t="shared" ref="G40:R40" si="9">SUM(G18:G38)</f>
        <v>-4204258.9474333329</v>
      </c>
      <c r="H40" s="88">
        <f t="shared" si="9"/>
        <v>-4204258.9474333329</v>
      </c>
      <c r="I40" s="88">
        <f t="shared" si="9"/>
        <v>-4204258.9474333329</v>
      </c>
      <c r="J40" s="88">
        <f t="shared" si="9"/>
        <v>-4204258.9474333329</v>
      </c>
      <c r="K40" s="88">
        <f t="shared" si="9"/>
        <v>-4204258.9474333329</v>
      </c>
      <c r="L40" s="88">
        <f t="shared" si="9"/>
        <v>-4204258.9474333329</v>
      </c>
      <c r="M40" s="88">
        <f t="shared" si="9"/>
        <v>-4204258.9474333329</v>
      </c>
      <c r="N40" s="88">
        <f t="shared" si="9"/>
        <v>-4204258.9474333329</v>
      </c>
      <c r="O40" s="88">
        <f t="shared" si="9"/>
        <v>-4204258.9474333329</v>
      </c>
      <c r="P40" s="88">
        <f t="shared" si="9"/>
        <v>-4204258.9474333329</v>
      </c>
      <c r="Q40" s="88">
        <f t="shared" si="9"/>
        <v>-4204258.9474333329</v>
      </c>
      <c r="R40" s="88">
        <f t="shared" si="9"/>
        <v>-4204258.9474333329</v>
      </c>
      <c r="S40" s="87"/>
      <c r="T40" s="89">
        <f>SUM(G40:R40)</f>
        <v>-50451107.369199984</v>
      </c>
    </row>
    <row r="41" spans="1:20" s="34" customFormat="1" ht="9" customHeight="1" x14ac:dyDescent="0.25">
      <c r="A41" s="27"/>
      <c r="B41" s="54"/>
      <c r="C41" s="54"/>
      <c r="D41" s="28"/>
      <c r="E41" s="78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3"/>
    </row>
    <row r="42" spans="1:20" s="25" customFormat="1" ht="20.25" customHeight="1" x14ac:dyDescent="0.25">
      <c r="A42" s="47"/>
      <c r="B42" s="55" t="s">
        <v>1</v>
      </c>
      <c r="C42" s="56" t="s">
        <v>8</v>
      </c>
      <c r="D42" s="48"/>
      <c r="E42" s="86">
        <f>E16-E40</f>
        <v>84175160.420000002</v>
      </c>
      <c r="F42" s="87"/>
      <c r="G42" s="88">
        <f>G16-G40</f>
        <v>7225034.6027166657</v>
      </c>
      <c r="H42" s="88">
        <f t="shared" ref="H42:R42" si="10">H16-H40</f>
        <v>7225034.6027166657</v>
      </c>
      <c r="I42" s="88">
        <f t="shared" si="10"/>
        <v>7225034.6027166657</v>
      </c>
      <c r="J42" s="88">
        <f t="shared" si="10"/>
        <v>7225034.6027166657</v>
      </c>
      <c r="K42" s="88">
        <f t="shared" si="10"/>
        <v>7225034.6027166657</v>
      </c>
      <c r="L42" s="88">
        <f t="shared" si="10"/>
        <v>7225034.6027166657</v>
      </c>
      <c r="M42" s="88">
        <f t="shared" si="10"/>
        <v>7225034.6027166657</v>
      </c>
      <c r="N42" s="88">
        <f t="shared" si="10"/>
        <v>7225034.6027166657</v>
      </c>
      <c r="O42" s="88">
        <f t="shared" si="10"/>
        <v>7225034.6027166657</v>
      </c>
      <c r="P42" s="88">
        <f t="shared" si="10"/>
        <v>7225034.6027166657</v>
      </c>
      <c r="Q42" s="88">
        <f t="shared" si="10"/>
        <v>7225034.6027166657</v>
      </c>
      <c r="R42" s="88">
        <f t="shared" si="10"/>
        <v>7225034.6027166657</v>
      </c>
      <c r="S42" s="87"/>
      <c r="T42" s="89">
        <f t="shared" ref="T42" si="11">SUM(G42:R42)</f>
        <v>86700415.232600018</v>
      </c>
    </row>
    <row r="43" spans="1:20" x14ac:dyDescent="0.25"/>
    <row r="44" spans="1:20" x14ac:dyDescent="0.25"/>
    <row r="45" spans="1:20" x14ac:dyDescent="0.25"/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mergeCells count="3">
    <mergeCell ref="G3:P3"/>
    <mergeCell ref="G4:P4"/>
    <mergeCell ref="G5:P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topLeftCell="A2" zoomScale="83" zoomScaleNormal="83" workbookViewId="0">
      <selection activeCell="C3" sqref="C3"/>
    </sheetView>
  </sheetViews>
  <sheetFormatPr defaultColWidth="0" defaultRowHeight="15" customHeight="1" zeroHeight="1" x14ac:dyDescent="0.25"/>
  <cols>
    <col min="1" max="1" width="7.28515625" customWidth="1"/>
    <col min="2" max="2" width="6.42578125" style="49" customWidth="1"/>
    <col min="3" max="3" width="37.28515625" style="50" customWidth="1"/>
    <col min="4" max="4" width="1.85546875" style="11" customWidth="1"/>
    <col min="5" max="5" width="20.140625" style="73" customWidth="1"/>
    <col min="6" max="6" width="1.7109375" style="11" customWidth="1"/>
    <col min="7" max="18" width="12.140625" customWidth="1"/>
    <col min="19" max="19" width="1.5703125" style="21" customWidth="1"/>
    <col min="20" max="20" width="12.7109375" style="2" customWidth="1"/>
    <col min="21" max="21" width="7.85546875" customWidth="1"/>
    <col min="22" max="24" width="0" hidden="1" customWidth="1"/>
    <col min="25" max="16384" width="9.140625" hidden="1"/>
  </cols>
  <sheetData>
    <row r="1" spans="1:20" ht="15" hidden="1" customHeight="1" x14ac:dyDescent="0.25">
      <c r="G1" s="1">
        <f>DATE(C3,1,1)</f>
        <v>42736</v>
      </c>
      <c r="H1" s="1">
        <f>EDATE(G1,1)</f>
        <v>42767</v>
      </c>
      <c r="I1" s="1">
        <f>EDATE(H1,1)</f>
        <v>42795</v>
      </c>
      <c r="J1" s="1">
        <f>EDATE(I1,1)</f>
        <v>42826</v>
      </c>
      <c r="K1" s="1">
        <f t="shared" ref="K1:R1" si="0">EDATE(J1,1)</f>
        <v>42856</v>
      </c>
      <c r="L1" s="1">
        <f t="shared" si="0"/>
        <v>42887</v>
      </c>
      <c r="M1" s="1">
        <f t="shared" si="0"/>
        <v>42917</v>
      </c>
      <c r="N1" s="1">
        <f t="shared" si="0"/>
        <v>42948</v>
      </c>
      <c r="O1" s="1">
        <f t="shared" si="0"/>
        <v>42979</v>
      </c>
      <c r="P1" s="1">
        <f t="shared" si="0"/>
        <v>43009</v>
      </c>
      <c r="Q1" s="1">
        <f t="shared" si="0"/>
        <v>43040</v>
      </c>
      <c r="R1" s="1">
        <f t="shared" si="0"/>
        <v>43070</v>
      </c>
      <c r="S1" s="20"/>
    </row>
    <row r="2" spans="1:20" ht="5.25" customHeight="1" x14ac:dyDescent="0.25"/>
    <row r="3" spans="1:20" ht="45.75" customHeight="1" x14ac:dyDescent="0.25">
      <c r="C3" s="84">
        <v>2017</v>
      </c>
      <c r="D3" s="12"/>
      <c r="G3" s="99" t="s">
        <v>0</v>
      </c>
      <c r="H3" s="99"/>
      <c r="I3" s="99"/>
      <c r="J3" s="99"/>
      <c r="K3" s="99"/>
      <c r="L3" s="99"/>
      <c r="M3" s="99"/>
      <c r="N3" s="99"/>
      <c r="O3" s="99"/>
      <c r="P3" s="99"/>
      <c r="Q3" s="3"/>
      <c r="R3" s="3"/>
      <c r="S3" s="22"/>
      <c r="T3" s="4"/>
    </row>
    <row r="4" spans="1:20" s="5" customFormat="1" ht="27" customHeight="1" x14ac:dyDescent="0.5">
      <c r="B4" s="51"/>
      <c r="C4" s="85" t="s">
        <v>4</v>
      </c>
      <c r="D4" s="13"/>
      <c r="E4" s="74"/>
      <c r="F4" s="16"/>
      <c r="G4" s="100" t="s">
        <v>13</v>
      </c>
      <c r="H4" s="100"/>
      <c r="I4" s="100"/>
      <c r="J4" s="100"/>
      <c r="K4" s="100"/>
      <c r="L4" s="100"/>
      <c r="M4" s="100"/>
      <c r="N4" s="100"/>
      <c r="O4" s="100"/>
      <c r="P4" s="100"/>
      <c r="Q4" s="6"/>
      <c r="R4" s="6"/>
      <c r="S4" s="23"/>
      <c r="T4" s="7"/>
    </row>
    <row r="5" spans="1:20" s="64" customFormat="1" ht="46.5" x14ac:dyDescent="0.7">
      <c r="B5" s="65"/>
      <c r="C5" s="92" t="s">
        <v>12</v>
      </c>
      <c r="D5" s="66"/>
      <c r="E5" s="75"/>
      <c r="F5" s="67"/>
      <c r="G5" s="101" t="s">
        <v>11</v>
      </c>
      <c r="H5" s="101"/>
      <c r="I5" s="101"/>
      <c r="J5" s="101"/>
      <c r="K5" s="101"/>
      <c r="L5" s="101"/>
      <c r="M5" s="101"/>
      <c r="N5" s="101"/>
      <c r="O5" s="101"/>
      <c r="P5" s="101"/>
      <c r="Q5" s="70"/>
      <c r="R5" s="70"/>
      <c r="S5" s="68"/>
      <c r="T5" s="69"/>
    </row>
    <row r="6" spans="1:20" s="9" customFormat="1" ht="26.25" x14ac:dyDescent="0.25">
      <c r="B6" s="52"/>
      <c r="C6" s="53" t="s">
        <v>1</v>
      </c>
      <c r="D6" s="14"/>
      <c r="E6" s="76"/>
      <c r="F6" s="14"/>
      <c r="G6" s="8" t="s">
        <v>2</v>
      </c>
      <c r="H6" s="8" t="s">
        <v>2</v>
      </c>
      <c r="I6" s="8" t="s">
        <v>2</v>
      </c>
      <c r="J6" s="8" t="s">
        <v>2</v>
      </c>
      <c r="K6" s="8" t="s">
        <v>2</v>
      </c>
      <c r="L6" s="8" t="s">
        <v>2</v>
      </c>
      <c r="M6" s="8" t="s">
        <v>2</v>
      </c>
      <c r="N6" s="8" t="s">
        <v>2</v>
      </c>
      <c r="O6" s="8" t="s">
        <v>2</v>
      </c>
      <c r="P6" s="8" t="s">
        <v>2</v>
      </c>
      <c r="Q6" s="8" t="s">
        <v>2</v>
      </c>
      <c r="R6" s="8" t="s">
        <v>2</v>
      </c>
      <c r="S6" s="24"/>
      <c r="T6" s="10"/>
    </row>
    <row r="7" spans="1:20" s="25" customFormat="1" ht="22.5" customHeight="1" x14ac:dyDescent="0.25">
      <c r="B7" s="15"/>
      <c r="C7" s="19" t="s">
        <v>7</v>
      </c>
      <c r="D7" s="26"/>
      <c r="E7" s="77" t="str">
        <f>C3-1 &amp;" Actuals"</f>
        <v>2016 Actuals</v>
      </c>
      <c r="F7" s="17"/>
      <c r="G7" s="71" t="str">
        <f t="shared" ref="G7:R7" si="1">TEXT(G1, "mmm yyyy")</f>
        <v>Jan 2017</v>
      </c>
      <c r="H7" s="72" t="str">
        <f t="shared" si="1"/>
        <v>Feb 2017</v>
      </c>
      <c r="I7" s="72" t="str">
        <f t="shared" si="1"/>
        <v>Mar 2017</v>
      </c>
      <c r="J7" s="72" t="str">
        <f t="shared" si="1"/>
        <v>Apr 2017</v>
      </c>
      <c r="K7" s="72" t="str">
        <f t="shared" si="1"/>
        <v>May 2017</v>
      </c>
      <c r="L7" s="72" t="str">
        <f t="shared" si="1"/>
        <v>Jun 2017</v>
      </c>
      <c r="M7" s="72" t="str">
        <f t="shared" si="1"/>
        <v>Jul 2017</v>
      </c>
      <c r="N7" s="72" t="str">
        <f t="shared" si="1"/>
        <v>Aug 2017</v>
      </c>
      <c r="O7" s="72" t="str">
        <f t="shared" si="1"/>
        <v>Sep 2017</v>
      </c>
      <c r="P7" s="72" t="str">
        <f t="shared" si="1"/>
        <v>Oct 2017</v>
      </c>
      <c r="Q7" s="72" t="str">
        <f t="shared" si="1"/>
        <v>Nov 2017</v>
      </c>
      <c r="R7" s="72" t="str">
        <f t="shared" si="1"/>
        <v>Dec 2017</v>
      </c>
      <c r="S7" s="17"/>
      <c r="T7" s="18" t="str">
        <f>C3&amp;" Total"</f>
        <v>2017 Total</v>
      </c>
    </row>
    <row r="8" spans="1:20" s="34" customFormat="1" ht="9" customHeight="1" x14ac:dyDescent="0.25">
      <c r="A8" s="27"/>
      <c r="B8" s="54"/>
      <c r="C8" s="54"/>
      <c r="D8" s="28"/>
      <c r="E8" s="78"/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3"/>
    </row>
    <row r="9" spans="1:20" s="5" customFormat="1" ht="18.75" customHeight="1" x14ac:dyDescent="0.25">
      <c r="A9" s="35"/>
      <c r="B9" s="93" t="s">
        <v>14</v>
      </c>
      <c r="C9" s="96" t="s">
        <v>41</v>
      </c>
      <c r="D9" s="28"/>
      <c r="E9" s="79">
        <v>730859.84</v>
      </c>
      <c r="F9" s="30"/>
      <c r="G9" s="36">
        <f>$E9/12*1.03</f>
        <v>62732.136266666668</v>
      </c>
      <c r="H9" s="37">
        <f t="shared" ref="H9:R14" si="2">$E9/12*1.03</f>
        <v>62732.136266666668</v>
      </c>
      <c r="I9" s="37">
        <f t="shared" si="2"/>
        <v>62732.136266666668</v>
      </c>
      <c r="J9" s="37">
        <f t="shared" si="2"/>
        <v>62732.136266666668</v>
      </c>
      <c r="K9" s="37">
        <f t="shared" si="2"/>
        <v>62732.136266666668</v>
      </c>
      <c r="L9" s="37">
        <f t="shared" si="2"/>
        <v>62732.136266666668</v>
      </c>
      <c r="M9" s="37">
        <f t="shared" si="2"/>
        <v>62732.136266666668</v>
      </c>
      <c r="N9" s="37">
        <f t="shared" si="2"/>
        <v>62732.136266666668</v>
      </c>
      <c r="O9" s="37">
        <f t="shared" si="2"/>
        <v>62732.136266666668</v>
      </c>
      <c r="P9" s="37">
        <f t="shared" si="2"/>
        <v>62732.136266666668</v>
      </c>
      <c r="Q9" s="37">
        <f t="shared" si="2"/>
        <v>62732.136266666668</v>
      </c>
      <c r="R9" s="38">
        <f t="shared" si="2"/>
        <v>62732.136266666668</v>
      </c>
      <c r="S9" s="30"/>
      <c r="T9" s="39">
        <f t="shared" ref="T9:T14" si="3">SUM(G9:R9)</f>
        <v>752785.63520000025</v>
      </c>
    </row>
    <row r="10" spans="1:20" s="5" customFormat="1" ht="18.75" customHeight="1" x14ac:dyDescent="0.25">
      <c r="A10" s="35"/>
      <c r="B10" s="94" t="s">
        <v>15</v>
      </c>
      <c r="C10" s="97" t="s">
        <v>42</v>
      </c>
      <c r="D10" s="28"/>
      <c r="E10" s="80">
        <v>421269</v>
      </c>
      <c r="F10" s="30"/>
      <c r="G10" s="40">
        <f t="shared" ref="G10:G14" si="4">$E10/12*1.03</f>
        <v>36158.922500000001</v>
      </c>
      <c r="H10" s="29">
        <f t="shared" si="2"/>
        <v>36158.922500000001</v>
      </c>
      <c r="I10" s="29">
        <f t="shared" si="2"/>
        <v>36158.922500000001</v>
      </c>
      <c r="J10" s="29">
        <f t="shared" si="2"/>
        <v>36158.922500000001</v>
      </c>
      <c r="K10" s="29">
        <f t="shared" si="2"/>
        <v>36158.922500000001</v>
      </c>
      <c r="L10" s="29">
        <f t="shared" si="2"/>
        <v>36158.922500000001</v>
      </c>
      <c r="M10" s="29">
        <f t="shared" si="2"/>
        <v>36158.922500000001</v>
      </c>
      <c r="N10" s="29">
        <f t="shared" si="2"/>
        <v>36158.922500000001</v>
      </c>
      <c r="O10" s="29">
        <f t="shared" si="2"/>
        <v>36158.922500000001</v>
      </c>
      <c r="P10" s="29">
        <f t="shared" si="2"/>
        <v>36158.922500000001</v>
      </c>
      <c r="Q10" s="29">
        <f t="shared" si="2"/>
        <v>36158.922500000001</v>
      </c>
      <c r="R10" s="41">
        <f t="shared" si="2"/>
        <v>36158.922500000001</v>
      </c>
      <c r="S10" s="30"/>
      <c r="T10" s="42">
        <f t="shared" si="3"/>
        <v>433907.06999999989</v>
      </c>
    </row>
    <row r="11" spans="1:20" s="5" customFormat="1" ht="18.75" customHeight="1" x14ac:dyDescent="0.25">
      <c r="A11" s="35"/>
      <c r="B11" s="94" t="s">
        <v>16</v>
      </c>
      <c r="C11" s="97" t="s">
        <v>43</v>
      </c>
      <c r="D11" s="28"/>
      <c r="E11" s="80">
        <v>48105.7</v>
      </c>
      <c r="F11" s="30"/>
      <c r="G11" s="40">
        <f t="shared" si="4"/>
        <v>4129.0725833333327</v>
      </c>
      <c r="H11" s="29">
        <f t="shared" si="2"/>
        <v>4129.0725833333327</v>
      </c>
      <c r="I11" s="29">
        <f t="shared" si="2"/>
        <v>4129.0725833333327</v>
      </c>
      <c r="J11" s="29">
        <f t="shared" si="2"/>
        <v>4129.0725833333327</v>
      </c>
      <c r="K11" s="29">
        <f t="shared" si="2"/>
        <v>4129.0725833333327</v>
      </c>
      <c r="L11" s="29">
        <f t="shared" si="2"/>
        <v>4129.0725833333327</v>
      </c>
      <c r="M11" s="29">
        <f t="shared" si="2"/>
        <v>4129.0725833333327</v>
      </c>
      <c r="N11" s="29">
        <f t="shared" si="2"/>
        <v>4129.0725833333327</v>
      </c>
      <c r="O11" s="29">
        <f t="shared" si="2"/>
        <v>4129.0725833333327</v>
      </c>
      <c r="P11" s="29">
        <f t="shared" si="2"/>
        <v>4129.0725833333327</v>
      </c>
      <c r="Q11" s="29">
        <f t="shared" si="2"/>
        <v>4129.0725833333327</v>
      </c>
      <c r="R11" s="41">
        <f t="shared" si="2"/>
        <v>4129.0725833333327</v>
      </c>
      <c r="S11" s="30"/>
      <c r="T11" s="42">
        <f t="shared" si="3"/>
        <v>49548.871000000006</v>
      </c>
    </row>
    <row r="12" spans="1:20" s="5" customFormat="1" ht="18.75" customHeight="1" x14ac:dyDescent="0.25">
      <c r="A12" s="35"/>
      <c r="B12" s="94" t="s">
        <v>17</v>
      </c>
      <c r="C12" s="97" t="s">
        <v>44</v>
      </c>
      <c r="D12" s="28"/>
      <c r="E12" s="80">
        <v>0</v>
      </c>
      <c r="F12" s="30"/>
      <c r="G12" s="40">
        <f t="shared" si="4"/>
        <v>0</v>
      </c>
      <c r="H12" s="29">
        <f t="shared" si="2"/>
        <v>0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9">
        <f t="shared" si="2"/>
        <v>0</v>
      </c>
      <c r="P12" s="29">
        <f t="shared" si="2"/>
        <v>0</v>
      </c>
      <c r="Q12" s="29">
        <f t="shared" si="2"/>
        <v>0</v>
      </c>
      <c r="R12" s="41">
        <f t="shared" si="2"/>
        <v>0</v>
      </c>
      <c r="S12" s="30"/>
      <c r="T12" s="42">
        <f t="shared" si="3"/>
        <v>0</v>
      </c>
    </row>
    <row r="13" spans="1:20" s="5" customFormat="1" ht="18.75" customHeight="1" x14ac:dyDescent="0.25">
      <c r="A13" s="35"/>
      <c r="B13" s="94" t="s">
        <v>18</v>
      </c>
      <c r="C13" s="97" t="s">
        <v>45</v>
      </c>
      <c r="D13" s="28"/>
      <c r="E13" s="80">
        <v>23880</v>
      </c>
      <c r="F13" s="30"/>
      <c r="G13" s="40">
        <f t="shared" si="4"/>
        <v>2049.7000000000003</v>
      </c>
      <c r="H13" s="29">
        <f t="shared" si="2"/>
        <v>2049.7000000000003</v>
      </c>
      <c r="I13" s="29">
        <f t="shared" si="2"/>
        <v>2049.7000000000003</v>
      </c>
      <c r="J13" s="29">
        <f t="shared" si="2"/>
        <v>2049.7000000000003</v>
      </c>
      <c r="K13" s="29">
        <f t="shared" si="2"/>
        <v>2049.7000000000003</v>
      </c>
      <c r="L13" s="29">
        <f t="shared" si="2"/>
        <v>2049.7000000000003</v>
      </c>
      <c r="M13" s="29">
        <f t="shared" si="2"/>
        <v>2049.7000000000003</v>
      </c>
      <c r="N13" s="29">
        <f t="shared" si="2"/>
        <v>2049.7000000000003</v>
      </c>
      <c r="O13" s="29">
        <f t="shared" si="2"/>
        <v>2049.7000000000003</v>
      </c>
      <c r="P13" s="29">
        <f t="shared" si="2"/>
        <v>2049.7000000000003</v>
      </c>
      <c r="Q13" s="29">
        <f t="shared" si="2"/>
        <v>2049.7000000000003</v>
      </c>
      <c r="R13" s="41">
        <f t="shared" si="2"/>
        <v>2049.7000000000003</v>
      </c>
      <c r="S13" s="30"/>
      <c r="T13" s="42">
        <f t="shared" si="3"/>
        <v>24596.400000000005</v>
      </c>
    </row>
    <row r="14" spans="1:20" s="5" customFormat="1" ht="18.75" customHeight="1" x14ac:dyDescent="0.25">
      <c r="A14" s="35"/>
      <c r="B14" s="95" t="s">
        <v>19</v>
      </c>
      <c r="C14" s="98" t="s">
        <v>46</v>
      </c>
      <c r="D14" s="28"/>
      <c r="E14" s="81">
        <v>0</v>
      </c>
      <c r="F14" s="30"/>
      <c r="G14" s="43">
        <f t="shared" si="4"/>
        <v>0</v>
      </c>
      <c r="H14" s="44">
        <f t="shared" si="2"/>
        <v>0</v>
      </c>
      <c r="I14" s="44">
        <f t="shared" si="2"/>
        <v>0</v>
      </c>
      <c r="J14" s="44">
        <f t="shared" si="2"/>
        <v>0</v>
      </c>
      <c r="K14" s="44">
        <f t="shared" si="2"/>
        <v>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0</v>
      </c>
      <c r="P14" s="44">
        <f t="shared" si="2"/>
        <v>0</v>
      </c>
      <c r="Q14" s="44">
        <f t="shared" si="2"/>
        <v>0</v>
      </c>
      <c r="R14" s="45">
        <f t="shared" si="2"/>
        <v>0</v>
      </c>
      <c r="S14" s="30"/>
      <c r="T14" s="46">
        <f t="shared" si="3"/>
        <v>0</v>
      </c>
    </row>
    <row r="15" spans="1:20" s="34" customFormat="1" ht="9" customHeight="1" x14ac:dyDescent="0.25">
      <c r="A15" s="27"/>
      <c r="B15" s="83" t="s">
        <v>1</v>
      </c>
      <c r="C15" s="82"/>
      <c r="D15" s="28"/>
      <c r="E15" s="78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3"/>
    </row>
    <row r="16" spans="1:20" s="25" customFormat="1" ht="22.5" customHeight="1" x14ac:dyDescent="0.25">
      <c r="A16" s="47"/>
      <c r="B16" s="90" t="s">
        <v>1</v>
      </c>
      <c r="C16" s="91" t="s">
        <v>9</v>
      </c>
      <c r="D16" s="48"/>
      <c r="E16" s="86">
        <f>SUM(E9:E14)</f>
        <v>1224114.5399999998</v>
      </c>
      <c r="F16" s="87"/>
      <c r="G16" s="88">
        <f t="shared" ref="G16:R16" si="5">SUM(G9:G14)</f>
        <v>105069.83134999999</v>
      </c>
      <c r="H16" s="88">
        <f t="shared" si="5"/>
        <v>105069.83134999999</v>
      </c>
      <c r="I16" s="88">
        <f t="shared" si="5"/>
        <v>105069.83134999999</v>
      </c>
      <c r="J16" s="88">
        <f t="shared" si="5"/>
        <v>105069.83134999999</v>
      </c>
      <c r="K16" s="88">
        <f t="shared" si="5"/>
        <v>105069.83134999999</v>
      </c>
      <c r="L16" s="88">
        <f t="shared" si="5"/>
        <v>105069.83134999999</v>
      </c>
      <c r="M16" s="88">
        <f t="shared" si="5"/>
        <v>105069.83134999999</v>
      </c>
      <c r="N16" s="88">
        <f t="shared" si="5"/>
        <v>105069.83134999999</v>
      </c>
      <c r="O16" s="88">
        <f t="shared" si="5"/>
        <v>105069.83134999999</v>
      </c>
      <c r="P16" s="88">
        <f t="shared" si="5"/>
        <v>105069.83134999999</v>
      </c>
      <c r="Q16" s="88">
        <f t="shared" si="5"/>
        <v>105069.83134999999</v>
      </c>
      <c r="R16" s="88">
        <f t="shared" si="5"/>
        <v>105069.83134999999</v>
      </c>
      <c r="S16" s="87"/>
      <c r="T16" s="89">
        <f>SUM(G16:R16)</f>
        <v>1260837.9761999999</v>
      </c>
    </row>
    <row r="17" spans="1:20" s="34" customFormat="1" ht="9" customHeight="1" x14ac:dyDescent="0.25">
      <c r="A17" s="27"/>
      <c r="B17" s="83" t="s">
        <v>1</v>
      </c>
      <c r="C17" s="82"/>
      <c r="D17" s="28"/>
      <c r="E17" s="78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3"/>
    </row>
    <row r="18" spans="1:20" s="5" customFormat="1" ht="18.75" customHeight="1" x14ac:dyDescent="0.25">
      <c r="A18" s="35"/>
      <c r="B18" s="93" t="s">
        <v>20</v>
      </c>
      <c r="C18" s="96" t="s">
        <v>47</v>
      </c>
      <c r="D18" s="28"/>
      <c r="E18" s="79">
        <v>0</v>
      </c>
      <c r="F18" s="30"/>
      <c r="G18" s="36">
        <f>$E18/12*1.03</f>
        <v>0</v>
      </c>
      <c r="H18" s="57">
        <f t="shared" ref="H18:R33" si="6">$E18/12*1.03</f>
        <v>0</v>
      </c>
      <c r="I18" s="57">
        <f t="shared" si="6"/>
        <v>0</v>
      </c>
      <c r="J18" s="57">
        <f t="shared" si="6"/>
        <v>0</v>
      </c>
      <c r="K18" s="57">
        <f t="shared" si="6"/>
        <v>0</v>
      </c>
      <c r="L18" s="57">
        <f t="shared" si="6"/>
        <v>0</v>
      </c>
      <c r="M18" s="57">
        <f t="shared" si="6"/>
        <v>0</v>
      </c>
      <c r="N18" s="57">
        <f t="shared" si="6"/>
        <v>0</v>
      </c>
      <c r="O18" s="57">
        <f t="shared" si="6"/>
        <v>0</v>
      </c>
      <c r="P18" s="57">
        <f t="shared" si="6"/>
        <v>0</v>
      </c>
      <c r="Q18" s="57">
        <f t="shared" si="6"/>
        <v>0</v>
      </c>
      <c r="R18" s="58">
        <f t="shared" si="6"/>
        <v>0</v>
      </c>
      <c r="S18" s="32"/>
      <c r="T18" s="39">
        <f t="shared" ref="T18:T38" si="7">SUM(G18:R18)</f>
        <v>0</v>
      </c>
    </row>
    <row r="19" spans="1:20" s="5" customFormat="1" ht="18.75" customHeight="1" x14ac:dyDescent="0.25">
      <c r="A19" s="35"/>
      <c r="B19" s="94" t="s">
        <v>21</v>
      </c>
      <c r="C19" s="97" t="s">
        <v>48</v>
      </c>
      <c r="D19" s="28"/>
      <c r="E19" s="80">
        <v>-36775</v>
      </c>
      <c r="F19" s="30"/>
      <c r="G19" s="59">
        <f t="shared" ref="G19:R38" si="8">$E19/12*1.03</f>
        <v>-3156.5208333333335</v>
      </c>
      <c r="H19" s="31">
        <f t="shared" si="6"/>
        <v>-3156.5208333333335</v>
      </c>
      <c r="I19" s="31">
        <f t="shared" si="6"/>
        <v>-3156.5208333333335</v>
      </c>
      <c r="J19" s="31">
        <f t="shared" si="6"/>
        <v>-3156.5208333333335</v>
      </c>
      <c r="K19" s="31">
        <f t="shared" si="6"/>
        <v>-3156.5208333333335</v>
      </c>
      <c r="L19" s="31">
        <f t="shared" si="6"/>
        <v>-3156.5208333333335</v>
      </c>
      <c r="M19" s="31">
        <f t="shared" si="6"/>
        <v>-3156.5208333333335</v>
      </c>
      <c r="N19" s="31">
        <f t="shared" si="6"/>
        <v>-3156.5208333333335</v>
      </c>
      <c r="O19" s="31">
        <f t="shared" si="6"/>
        <v>-3156.5208333333335</v>
      </c>
      <c r="P19" s="31">
        <f t="shared" si="6"/>
        <v>-3156.5208333333335</v>
      </c>
      <c r="Q19" s="31">
        <f t="shared" si="6"/>
        <v>-3156.5208333333335</v>
      </c>
      <c r="R19" s="60">
        <f t="shared" si="6"/>
        <v>-3156.5208333333335</v>
      </c>
      <c r="S19" s="32"/>
      <c r="T19" s="42">
        <f t="shared" si="7"/>
        <v>-37878.25</v>
      </c>
    </row>
    <row r="20" spans="1:20" s="5" customFormat="1" ht="18.75" customHeight="1" x14ac:dyDescent="0.25">
      <c r="A20" s="35"/>
      <c r="B20" s="94" t="s">
        <v>22</v>
      </c>
      <c r="C20" s="97" t="s">
        <v>49</v>
      </c>
      <c r="D20" s="28"/>
      <c r="E20" s="80">
        <v>-14250</v>
      </c>
      <c r="F20" s="30"/>
      <c r="G20" s="59">
        <f t="shared" si="8"/>
        <v>-1223.125</v>
      </c>
      <c r="H20" s="31">
        <f t="shared" si="6"/>
        <v>-1223.125</v>
      </c>
      <c r="I20" s="31">
        <f t="shared" si="6"/>
        <v>-1223.125</v>
      </c>
      <c r="J20" s="31">
        <f t="shared" si="6"/>
        <v>-1223.125</v>
      </c>
      <c r="K20" s="31">
        <f t="shared" si="6"/>
        <v>-1223.125</v>
      </c>
      <c r="L20" s="31">
        <f t="shared" si="6"/>
        <v>-1223.125</v>
      </c>
      <c r="M20" s="31">
        <f t="shared" si="6"/>
        <v>-1223.125</v>
      </c>
      <c r="N20" s="31">
        <f t="shared" si="6"/>
        <v>-1223.125</v>
      </c>
      <c r="O20" s="31">
        <f t="shared" si="6"/>
        <v>-1223.125</v>
      </c>
      <c r="P20" s="31">
        <f t="shared" si="6"/>
        <v>-1223.125</v>
      </c>
      <c r="Q20" s="31">
        <f t="shared" si="6"/>
        <v>-1223.125</v>
      </c>
      <c r="R20" s="60">
        <f t="shared" si="6"/>
        <v>-1223.125</v>
      </c>
      <c r="S20" s="32"/>
      <c r="T20" s="42">
        <f t="shared" si="7"/>
        <v>-14677.5</v>
      </c>
    </row>
    <row r="21" spans="1:20" s="5" customFormat="1" ht="18.75" customHeight="1" x14ac:dyDescent="0.25">
      <c r="A21" s="35"/>
      <c r="B21" s="94" t="s">
        <v>23</v>
      </c>
      <c r="C21" s="97" t="s">
        <v>50</v>
      </c>
      <c r="D21" s="28"/>
      <c r="E21" s="80">
        <v>0</v>
      </c>
      <c r="F21" s="30"/>
      <c r="G21" s="59">
        <f t="shared" si="8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0</v>
      </c>
      <c r="O21" s="31">
        <f t="shared" si="6"/>
        <v>0</v>
      </c>
      <c r="P21" s="31">
        <f t="shared" si="6"/>
        <v>0</v>
      </c>
      <c r="Q21" s="31">
        <f t="shared" si="6"/>
        <v>0</v>
      </c>
      <c r="R21" s="60">
        <f t="shared" si="6"/>
        <v>0</v>
      </c>
      <c r="S21" s="32"/>
      <c r="T21" s="42">
        <f t="shared" si="7"/>
        <v>0</v>
      </c>
    </row>
    <row r="22" spans="1:20" s="5" customFormat="1" ht="18.75" customHeight="1" x14ac:dyDescent="0.25">
      <c r="A22" s="35"/>
      <c r="B22" s="94" t="s">
        <v>24</v>
      </c>
      <c r="C22" s="97" t="s">
        <v>51</v>
      </c>
      <c r="D22" s="28"/>
      <c r="E22" s="80">
        <v>0</v>
      </c>
      <c r="F22" s="30"/>
      <c r="G22" s="59">
        <f t="shared" si="8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60">
        <f t="shared" si="6"/>
        <v>0</v>
      </c>
      <c r="S22" s="32"/>
      <c r="T22" s="42">
        <f t="shared" si="7"/>
        <v>0</v>
      </c>
    </row>
    <row r="23" spans="1:20" s="5" customFormat="1" ht="18.75" customHeight="1" x14ac:dyDescent="0.25">
      <c r="A23" s="35"/>
      <c r="B23" s="94" t="s">
        <v>25</v>
      </c>
      <c r="C23" s="97" t="s">
        <v>52</v>
      </c>
      <c r="D23" s="28"/>
      <c r="E23" s="80">
        <v>-256</v>
      </c>
      <c r="F23" s="30"/>
      <c r="G23" s="59">
        <f t="shared" si="8"/>
        <v>-21.973333333333333</v>
      </c>
      <c r="H23" s="31">
        <f t="shared" si="6"/>
        <v>-21.973333333333333</v>
      </c>
      <c r="I23" s="31">
        <f t="shared" si="6"/>
        <v>-21.973333333333333</v>
      </c>
      <c r="J23" s="31">
        <f t="shared" si="6"/>
        <v>-21.973333333333333</v>
      </c>
      <c r="K23" s="31">
        <f t="shared" si="6"/>
        <v>-21.973333333333333</v>
      </c>
      <c r="L23" s="31">
        <f t="shared" si="6"/>
        <v>-21.973333333333333</v>
      </c>
      <c r="M23" s="31">
        <f t="shared" si="6"/>
        <v>-21.973333333333333</v>
      </c>
      <c r="N23" s="31">
        <f t="shared" si="6"/>
        <v>-21.973333333333333</v>
      </c>
      <c r="O23" s="31">
        <f t="shared" si="6"/>
        <v>-21.973333333333333</v>
      </c>
      <c r="P23" s="31">
        <f t="shared" si="6"/>
        <v>-21.973333333333333</v>
      </c>
      <c r="Q23" s="31">
        <f t="shared" si="6"/>
        <v>-21.973333333333333</v>
      </c>
      <c r="R23" s="60">
        <f t="shared" si="6"/>
        <v>-21.973333333333333</v>
      </c>
      <c r="S23" s="32"/>
      <c r="T23" s="42">
        <f t="shared" si="7"/>
        <v>-263.68</v>
      </c>
    </row>
    <row r="24" spans="1:20" s="5" customFormat="1" ht="18.75" customHeight="1" x14ac:dyDescent="0.25">
      <c r="A24" s="35"/>
      <c r="B24" s="94" t="s">
        <v>26</v>
      </c>
      <c r="C24" s="97" t="s">
        <v>53</v>
      </c>
      <c r="D24" s="28"/>
      <c r="E24" s="80">
        <v>0</v>
      </c>
      <c r="F24" s="30"/>
      <c r="G24" s="59">
        <f t="shared" si="8"/>
        <v>0</v>
      </c>
      <c r="H24" s="31">
        <f t="shared" si="6"/>
        <v>0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1">
        <f t="shared" si="6"/>
        <v>0</v>
      </c>
      <c r="M24" s="31">
        <f t="shared" si="6"/>
        <v>0</v>
      </c>
      <c r="N24" s="31">
        <f t="shared" si="6"/>
        <v>0</v>
      </c>
      <c r="O24" s="31">
        <f t="shared" si="6"/>
        <v>0</v>
      </c>
      <c r="P24" s="31">
        <f t="shared" si="6"/>
        <v>0</v>
      </c>
      <c r="Q24" s="31">
        <f t="shared" si="6"/>
        <v>0</v>
      </c>
      <c r="R24" s="60">
        <f t="shared" si="6"/>
        <v>0</v>
      </c>
      <c r="S24" s="32"/>
      <c r="T24" s="42">
        <f t="shared" si="7"/>
        <v>0</v>
      </c>
    </row>
    <row r="25" spans="1:20" s="5" customFormat="1" ht="18.75" customHeight="1" x14ac:dyDescent="0.25">
      <c r="A25" s="35"/>
      <c r="B25" s="94" t="s">
        <v>27</v>
      </c>
      <c r="C25" s="97" t="s">
        <v>54</v>
      </c>
      <c r="D25" s="28"/>
      <c r="E25" s="80">
        <v>0</v>
      </c>
      <c r="F25" s="30"/>
      <c r="G25" s="59">
        <f t="shared" si="8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1">
        <f t="shared" si="6"/>
        <v>0</v>
      </c>
      <c r="O25" s="31">
        <f t="shared" si="6"/>
        <v>0</v>
      </c>
      <c r="P25" s="31">
        <f t="shared" si="6"/>
        <v>0</v>
      </c>
      <c r="Q25" s="31">
        <f t="shared" si="6"/>
        <v>0</v>
      </c>
      <c r="R25" s="60">
        <f t="shared" si="6"/>
        <v>0</v>
      </c>
      <c r="S25" s="32"/>
      <c r="T25" s="42">
        <f t="shared" si="7"/>
        <v>0</v>
      </c>
    </row>
    <row r="26" spans="1:20" s="5" customFormat="1" ht="18.75" customHeight="1" x14ac:dyDescent="0.25">
      <c r="A26" s="35"/>
      <c r="B26" s="94" t="s">
        <v>28</v>
      </c>
      <c r="C26" s="97" t="s">
        <v>55</v>
      </c>
      <c r="D26" s="28"/>
      <c r="E26" s="80">
        <v>0</v>
      </c>
      <c r="F26" s="30"/>
      <c r="G26" s="59">
        <f t="shared" si="8"/>
        <v>0</v>
      </c>
      <c r="H26" s="31">
        <f t="shared" si="6"/>
        <v>0</v>
      </c>
      <c r="I26" s="31">
        <f t="shared" si="6"/>
        <v>0</v>
      </c>
      <c r="J26" s="31">
        <f t="shared" si="6"/>
        <v>0</v>
      </c>
      <c r="K26" s="31">
        <f t="shared" si="6"/>
        <v>0</v>
      </c>
      <c r="L26" s="31">
        <f t="shared" si="6"/>
        <v>0</v>
      </c>
      <c r="M26" s="31">
        <f t="shared" si="6"/>
        <v>0</v>
      </c>
      <c r="N26" s="31">
        <f t="shared" si="6"/>
        <v>0</v>
      </c>
      <c r="O26" s="31">
        <f t="shared" si="6"/>
        <v>0</v>
      </c>
      <c r="P26" s="31">
        <f t="shared" si="6"/>
        <v>0</v>
      </c>
      <c r="Q26" s="31">
        <f t="shared" si="6"/>
        <v>0</v>
      </c>
      <c r="R26" s="60">
        <f t="shared" si="6"/>
        <v>0</v>
      </c>
      <c r="S26" s="32"/>
      <c r="T26" s="42">
        <f t="shared" si="7"/>
        <v>0</v>
      </c>
    </row>
    <row r="27" spans="1:20" s="5" customFormat="1" ht="18.75" customHeight="1" x14ac:dyDescent="0.25">
      <c r="A27" s="35"/>
      <c r="B27" s="94" t="s">
        <v>29</v>
      </c>
      <c r="C27" s="97" t="s">
        <v>56</v>
      </c>
      <c r="D27" s="28"/>
      <c r="E27" s="80">
        <v>0</v>
      </c>
      <c r="F27" s="30"/>
      <c r="G27" s="59">
        <f t="shared" si="8"/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31">
        <f t="shared" si="6"/>
        <v>0</v>
      </c>
      <c r="N27" s="31">
        <f t="shared" si="6"/>
        <v>0</v>
      </c>
      <c r="O27" s="31">
        <f t="shared" si="6"/>
        <v>0</v>
      </c>
      <c r="P27" s="31">
        <f t="shared" si="6"/>
        <v>0</v>
      </c>
      <c r="Q27" s="31">
        <f t="shared" si="6"/>
        <v>0</v>
      </c>
      <c r="R27" s="60">
        <f t="shared" si="6"/>
        <v>0</v>
      </c>
      <c r="S27" s="32"/>
      <c r="T27" s="42">
        <f t="shared" si="7"/>
        <v>0</v>
      </c>
    </row>
    <row r="28" spans="1:20" s="5" customFormat="1" ht="18.75" customHeight="1" x14ac:dyDescent="0.25">
      <c r="A28" s="35"/>
      <c r="B28" s="94" t="s">
        <v>30</v>
      </c>
      <c r="C28" s="97" t="s">
        <v>57</v>
      </c>
      <c r="D28" s="28"/>
      <c r="E28" s="80">
        <v>-36.799999999999997</v>
      </c>
      <c r="F28" s="30"/>
      <c r="G28" s="59">
        <f t="shared" si="8"/>
        <v>-3.1586666666666665</v>
      </c>
      <c r="H28" s="31">
        <f t="shared" si="6"/>
        <v>-3.1586666666666665</v>
      </c>
      <c r="I28" s="31">
        <f t="shared" si="6"/>
        <v>-3.1586666666666665</v>
      </c>
      <c r="J28" s="31">
        <f t="shared" si="6"/>
        <v>-3.1586666666666665</v>
      </c>
      <c r="K28" s="31">
        <f t="shared" si="6"/>
        <v>-3.1586666666666665</v>
      </c>
      <c r="L28" s="31">
        <f t="shared" si="6"/>
        <v>-3.1586666666666665</v>
      </c>
      <c r="M28" s="31">
        <f t="shared" si="6"/>
        <v>-3.1586666666666665</v>
      </c>
      <c r="N28" s="31">
        <f t="shared" si="6"/>
        <v>-3.1586666666666665</v>
      </c>
      <c r="O28" s="31">
        <f t="shared" si="6"/>
        <v>-3.1586666666666665</v>
      </c>
      <c r="P28" s="31">
        <f t="shared" si="6"/>
        <v>-3.1586666666666665</v>
      </c>
      <c r="Q28" s="31">
        <f t="shared" si="6"/>
        <v>-3.1586666666666665</v>
      </c>
      <c r="R28" s="60">
        <f t="shared" si="6"/>
        <v>-3.1586666666666665</v>
      </c>
      <c r="S28" s="32"/>
      <c r="T28" s="42">
        <f t="shared" si="7"/>
        <v>-37.903999999999996</v>
      </c>
    </row>
    <row r="29" spans="1:20" s="5" customFormat="1" ht="18.75" customHeight="1" x14ac:dyDescent="0.25">
      <c r="A29" s="35"/>
      <c r="B29" s="94" t="s">
        <v>31</v>
      </c>
      <c r="C29" s="97" t="s">
        <v>58</v>
      </c>
      <c r="D29" s="28"/>
      <c r="E29" s="80">
        <v>-4094.32</v>
      </c>
      <c r="F29" s="30"/>
      <c r="G29" s="59">
        <f t="shared" si="8"/>
        <v>-351.42913333333331</v>
      </c>
      <c r="H29" s="31">
        <f t="shared" si="6"/>
        <v>-351.42913333333331</v>
      </c>
      <c r="I29" s="31">
        <f t="shared" si="6"/>
        <v>-351.42913333333331</v>
      </c>
      <c r="J29" s="31">
        <f t="shared" si="6"/>
        <v>-351.42913333333331</v>
      </c>
      <c r="K29" s="31">
        <f t="shared" si="6"/>
        <v>-351.42913333333331</v>
      </c>
      <c r="L29" s="31">
        <f t="shared" si="6"/>
        <v>-351.42913333333331</v>
      </c>
      <c r="M29" s="31">
        <f t="shared" si="6"/>
        <v>-351.42913333333331</v>
      </c>
      <c r="N29" s="31">
        <f t="shared" si="6"/>
        <v>-351.42913333333331</v>
      </c>
      <c r="O29" s="31">
        <f t="shared" si="6"/>
        <v>-351.42913333333331</v>
      </c>
      <c r="P29" s="31">
        <f t="shared" si="6"/>
        <v>-351.42913333333331</v>
      </c>
      <c r="Q29" s="31">
        <f t="shared" si="6"/>
        <v>-351.42913333333331</v>
      </c>
      <c r="R29" s="60">
        <f t="shared" si="6"/>
        <v>-351.42913333333331</v>
      </c>
      <c r="S29" s="32"/>
      <c r="T29" s="42">
        <f t="shared" si="7"/>
        <v>-4217.1495999999988</v>
      </c>
    </row>
    <row r="30" spans="1:20" s="5" customFormat="1" ht="18.75" customHeight="1" x14ac:dyDescent="0.25">
      <c r="A30" s="35"/>
      <c r="B30" s="94" t="s">
        <v>32</v>
      </c>
      <c r="C30" s="97" t="s">
        <v>59</v>
      </c>
      <c r="D30" s="28"/>
      <c r="E30" s="80">
        <v>12442.24</v>
      </c>
      <c r="F30" s="30"/>
      <c r="G30" s="59">
        <f t="shared" si="8"/>
        <v>1067.9589333333333</v>
      </c>
      <c r="H30" s="31">
        <f t="shared" si="6"/>
        <v>1067.9589333333333</v>
      </c>
      <c r="I30" s="31">
        <f t="shared" si="6"/>
        <v>1067.9589333333333</v>
      </c>
      <c r="J30" s="31">
        <f t="shared" si="6"/>
        <v>1067.9589333333333</v>
      </c>
      <c r="K30" s="31">
        <f t="shared" si="6"/>
        <v>1067.9589333333333</v>
      </c>
      <c r="L30" s="31">
        <f t="shared" si="6"/>
        <v>1067.9589333333333</v>
      </c>
      <c r="M30" s="31">
        <f t="shared" si="6"/>
        <v>1067.9589333333333</v>
      </c>
      <c r="N30" s="31">
        <f t="shared" si="6"/>
        <v>1067.9589333333333</v>
      </c>
      <c r="O30" s="31">
        <f t="shared" si="6"/>
        <v>1067.9589333333333</v>
      </c>
      <c r="P30" s="31">
        <f t="shared" si="6"/>
        <v>1067.9589333333333</v>
      </c>
      <c r="Q30" s="31">
        <f t="shared" si="6"/>
        <v>1067.9589333333333</v>
      </c>
      <c r="R30" s="60">
        <f t="shared" si="6"/>
        <v>1067.9589333333333</v>
      </c>
      <c r="S30" s="32"/>
      <c r="T30" s="42">
        <f t="shared" si="7"/>
        <v>12815.5072</v>
      </c>
    </row>
    <row r="31" spans="1:20" s="5" customFormat="1" ht="18.75" customHeight="1" x14ac:dyDescent="0.25">
      <c r="A31" s="35"/>
      <c r="B31" s="94" t="s">
        <v>33</v>
      </c>
      <c r="C31" s="97" t="s">
        <v>60</v>
      </c>
      <c r="D31" s="28"/>
      <c r="E31" s="80">
        <v>0</v>
      </c>
      <c r="F31" s="30"/>
      <c r="G31" s="59">
        <f t="shared" si="8"/>
        <v>0</v>
      </c>
      <c r="H31" s="31">
        <f t="shared" si="6"/>
        <v>0</v>
      </c>
      <c r="I31" s="31">
        <f t="shared" si="6"/>
        <v>0</v>
      </c>
      <c r="J31" s="31">
        <f t="shared" si="6"/>
        <v>0</v>
      </c>
      <c r="K31" s="31">
        <f t="shared" si="6"/>
        <v>0</v>
      </c>
      <c r="L31" s="31">
        <f t="shared" si="6"/>
        <v>0</v>
      </c>
      <c r="M31" s="31">
        <f t="shared" si="6"/>
        <v>0</v>
      </c>
      <c r="N31" s="31">
        <f t="shared" si="6"/>
        <v>0</v>
      </c>
      <c r="O31" s="31">
        <f t="shared" si="6"/>
        <v>0</v>
      </c>
      <c r="P31" s="31">
        <f t="shared" si="6"/>
        <v>0</v>
      </c>
      <c r="Q31" s="31">
        <f t="shared" si="6"/>
        <v>0</v>
      </c>
      <c r="R31" s="60">
        <f t="shared" si="6"/>
        <v>0</v>
      </c>
      <c r="S31" s="32"/>
      <c r="T31" s="42">
        <f t="shared" si="7"/>
        <v>0</v>
      </c>
    </row>
    <row r="32" spans="1:20" s="5" customFormat="1" ht="18.75" customHeight="1" x14ac:dyDescent="0.25">
      <c r="A32" s="35"/>
      <c r="B32" s="94" t="s">
        <v>34</v>
      </c>
      <c r="C32" s="97" t="s">
        <v>61</v>
      </c>
      <c r="D32" s="28"/>
      <c r="E32" s="80">
        <v>0</v>
      </c>
      <c r="F32" s="30"/>
      <c r="G32" s="59">
        <f t="shared" si="8"/>
        <v>0</v>
      </c>
      <c r="H32" s="31">
        <f t="shared" si="6"/>
        <v>0</v>
      </c>
      <c r="I32" s="31">
        <f t="shared" si="6"/>
        <v>0</v>
      </c>
      <c r="J32" s="31">
        <f t="shared" si="6"/>
        <v>0</v>
      </c>
      <c r="K32" s="31">
        <f t="shared" si="6"/>
        <v>0</v>
      </c>
      <c r="L32" s="31">
        <f t="shared" si="6"/>
        <v>0</v>
      </c>
      <c r="M32" s="31">
        <f t="shared" si="6"/>
        <v>0</v>
      </c>
      <c r="N32" s="31">
        <f t="shared" si="6"/>
        <v>0</v>
      </c>
      <c r="O32" s="31">
        <f t="shared" si="6"/>
        <v>0</v>
      </c>
      <c r="P32" s="31">
        <f t="shared" si="6"/>
        <v>0</v>
      </c>
      <c r="Q32" s="31">
        <f t="shared" si="6"/>
        <v>0</v>
      </c>
      <c r="R32" s="60">
        <f t="shared" si="6"/>
        <v>0</v>
      </c>
      <c r="S32" s="32"/>
      <c r="T32" s="42">
        <f t="shared" si="7"/>
        <v>0</v>
      </c>
    </row>
    <row r="33" spans="1:20" s="5" customFormat="1" ht="18.75" customHeight="1" x14ac:dyDescent="0.25">
      <c r="A33" s="35"/>
      <c r="B33" s="94" t="s">
        <v>35</v>
      </c>
      <c r="C33" s="97" t="s">
        <v>62</v>
      </c>
      <c r="D33" s="28"/>
      <c r="E33" s="80">
        <v>0</v>
      </c>
      <c r="F33" s="30"/>
      <c r="G33" s="59">
        <f t="shared" si="8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  <c r="R33" s="60">
        <f t="shared" si="6"/>
        <v>0</v>
      </c>
      <c r="S33" s="32"/>
      <c r="T33" s="42">
        <f t="shared" si="7"/>
        <v>0</v>
      </c>
    </row>
    <row r="34" spans="1:20" s="5" customFormat="1" ht="18.75" customHeight="1" x14ac:dyDescent="0.25">
      <c r="A34" s="35"/>
      <c r="B34" s="94" t="s">
        <v>36</v>
      </c>
      <c r="C34" s="97" t="s">
        <v>63</v>
      </c>
      <c r="D34" s="28"/>
      <c r="E34" s="80">
        <v>0</v>
      </c>
      <c r="F34" s="30"/>
      <c r="G34" s="59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  <c r="K34" s="31">
        <f t="shared" si="8"/>
        <v>0</v>
      </c>
      <c r="L34" s="31">
        <f t="shared" si="8"/>
        <v>0</v>
      </c>
      <c r="M34" s="31">
        <f t="shared" si="8"/>
        <v>0</v>
      </c>
      <c r="N34" s="31">
        <f t="shared" si="8"/>
        <v>0</v>
      </c>
      <c r="O34" s="31">
        <f t="shared" si="8"/>
        <v>0</v>
      </c>
      <c r="P34" s="31">
        <f t="shared" si="8"/>
        <v>0</v>
      </c>
      <c r="Q34" s="31">
        <f t="shared" si="8"/>
        <v>0</v>
      </c>
      <c r="R34" s="60">
        <f t="shared" si="8"/>
        <v>0</v>
      </c>
      <c r="S34" s="32"/>
      <c r="T34" s="42">
        <f t="shared" si="7"/>
        <v>0</v>
      </c>
    </row>
    <row r="35" spans="1:20" s="5" customFormat="1" ht="18.75" customHeight="1" x14ac:dyDescent="0.25">
      <c r="A35" s="35"/>
      <c r="B35" s="94" t="s">
        <v>37</v>
      </c>
      <c r="C35" s="97" t="s">
        <v>64</v>
      </c>
      <c r="D35" s="28"/>
      <c r="E35" s="80">
        <v>-7962.8</v>
      </c>
      <c r="F35" s="30"/>
      <c r="G35" s="59">
        <f t="shared" si="8"/>
        <v>-683.47366666666676</v>
      </c>
      <c r="H35" s="31">
        <f t="shared" si="8"/>
        <v>-683.47366666666676</v>
      </c>
      <c r="I35" s="31">
        <f t="shared" si="8"/>
        <v>-683.47366666666676</v>
      </c>
      <c r="J35" s="31">
        <f t="shared" si="8"/>
        <v>-683.47366666666676</v>
      </c>
      <c r="K35" s="31">
        <f t="shared" si="8"/>
        <v>-683.47366666666676</v>
      </c>
      <c r="L35" s="31">
        <f t="shared" si="8"/>
        <v>-683.47366666666676</v>
      </c>
      <c r="M35" s="31">
        <f t="shared" si="8"/>
        <v>-683.47366666666676</v>
      </c>
      <c r="N35" s="31">
        <f t="shared" si="8"/>
        <v>-683.47366666666676</v>
      </c>
      <c r="O35" s="31">
        <f t="shared" si="8"/>
        <v>-683.47366666666676</v>
      </c>
      <c r="P35" s="31">
        <f t="shared" si="8"/>
        <v>-683.47366666666676</v>
      </c>
      <c r="Q35" s="31">
        <f t="shared" si="8"/>
        <v>-683.47366666666676</v>
      </c>
      <c r="R35" s="60">
        <f t="shared" si="8"/>
        <v>-683.47366666666676</v>
      </c>
      <c r="S35" s="32"/>
      <c r="T35" s="42">
        <f t="shared" si="7"/>
        <v>-8201.6840000000011</v>
      </c>
    </row>
    <row r="36" spans="1:20" s="5" customFormat="1" ht="18.75" customHeight="1" x14ac:dyDescent="0.25">
      <c r="A36" s="35"/>
      <c r="B36" s="94" t="s">
        <v>38</v>
      </c>
      <c r="C36" s="97" t="s">
        <v>65</v>
      </c>
      <c r="D36" s="28"/>
      <c r="E36" s="80">
        <v>-371.08</v>
      </c>
      <c r="F36" s="30"/>
      <c r="G36" s="59">
        <f t="shared" si="8"/>
        <v>-31.851033333333334</v>
      </c>
      <c r="H36" s="31">
        <f t="shared" si="8"/>
        <v>-31.851033333333334</v>
      </c>
      <c r="I36" s="31">
        <f t="shared" si="8"/>
        <v>-31.851033333333334</v>
      </c>
      <c r="J36" s="31">
        <f t="shared" si="8"/>
        <v>-31.851033333333334</v>
      </c>
      <c r="K36" s="31">
        <f t="shared" si="8"/>
        <v>-31.851033333333334</v>
      </c>
      <c r="L36" s="31">
        <f t="shared" si="8"/>
        <v>-31.851033333333334</v>
      </c>
      <c r="M36" s="31">
        <f t="shared" si="8"/>
        <v>-31.851033333333334</v>
      </c>
      <c r="N36" s="31">
        <f t="shared" si="8"/>
        <v>-31.851033333333334</v>
      </c>
      <c r="O36" s="31">
        <f t="shared" si="8"/>
        <v>-31.851033333333334</v>
      </c>
      <c r="P36" s="31">
        <f t="shared" si="8"/>
        <v>-31.851033333333334</v>
      </c>
      <c r="Q36" s="31">
        <f t="shared" si="8"/>
        <v>-31.851033333333334</v>
      </c>
      <c r="R36" s="60">
        <f t="shared" si="8"/>
        <v>-31.851033333333334</v>
      </c>
      <c r="S36" s="32"/>
      <c r="T36" s="42">
        <f t="shared" si="7"/>
        <v>-382.21240000000012</v>
      </c>
    </row>
    <row r="37" spans="1:20" s="5" customFormat="1" ht="18.75" customHeight="1" x14ac:dyDescent="0.25">
      <c r="A37" s="35"/>
      <c r="B37" s="94" t="s">
        <v>39</v>
      </c>
      <c r="C37" s="97" t="s">
        <v>66</v>
      </c>
      <c r="D37" s="28"/>
      <c r="E37" s="80">
        <v>-3781</v>
      </c>
      <c r="F37" s="30"/>
      <c r="G37" s="59">
        <f t="shared" si="8"/>
        <v>-324.5358333333333</v>
      </c>
      <c r="H37" s="31">
        <f t="shared" si="8"/>
        <v>-324.5358333333333</v>
      </c>
      <c r="I37" s="31">
        <f t="shared" si="8"/>
        <v>-324.5358333333333</v>
      </c>
      <c r="J37" s="31">
        <f t="shared" si="8"/>
        <v>-324.5358333333333</v>
      </c>
      <c r="K37" s="31">
        <f t="shared" si="8"/>
        <v>-324.5358333333333</v>
      </c>
      <c r="L37" s="31">
        <f t="shared" si="8"/>
        <v>-324.5358333333333</v>
      </c>
      <c r="M37" s="31">
        <f t="shared" si="8"/>
        <v>-324.5358333333333</v>
      </c>
      <c r="N37" s="31">
        <f t="shared" si="8"/>
        <v>-324.5358333333333</v>
      </c>
      <c r="O37" s="31">
        <f t="shared" si="8"/>
        <v>-324.5358333333333</v>
      </c>
      <c r="P37" s="31">
        <f t="shared" si="8"/>
        <v>-324.5358333333333</v>
      </c>
      <c r="Q37" s="31">
        <f t="shared" si="8"/>
        <v>-324.5358333333333</v>
      </c>
      <c r="R37" s="60">
        <f t="shared" si="8"/>
        <v>-324.5358333333333</v>
      </c>
      <c r="S37" s="32"/>
      <c r="T37" s="42">
        <f t="shared" si="7"/>
        <v>-3894.43</v>
      </c>
    </row>
    <row r="38" spans="1:20" s="5" customFormat="1" ht="18.75" customHeight="1" x14ac:dyDescent="0.25">
      <c r="A38" s="35"/>
      <c r="B38" s="95" t="s">
        <v>40</v>
      </c>
      <c r="C38" s="98" t="s">
        <v>67</v>
      </c>
      <c r="D38" s="28"/>
      <c r="E38" s="81">
        <v>0</v>
      </c>
      <c r="F38" s="30"/>
      <c r="G38" s="61">
        <f t="shared" si="8"/>
        <v>0</v>
      </c>
      <c r="H38" s="62">
        <f t="shared" si="8"/>
        <v>0</v>
      </c>
      <c r="I38" s="62">
        <f t="shared" si="8"/>
        <v>0</v>
      </c>
      <c r="J38" s="62">
        <f t="shared" si="8"/>
        <v>0</v>
      </c>
      <c r="K38" s="62">
        <f t="shared" si="8"/>
        <v>0</v>
      </c>
      <c r="L38" s="62">
        <f t="shared" si="8"/>
        <v>0</v>
      </c>
      <c r="M38" s="62">
        <f t="shared" si="8"/>
        <v>0</v>
      </c>
      <c r="N38" s="62">
        <f t="shared" si="8"/>
        <v>0</v>
      </c>
      <c r="O38" s="62">
        <f t="shared" si="8"/>
        <v>0</v>
      </c>
      <c r="P38" s="62">
        <f t="shared" si="8"/>
        <v>0</v>
      </c>
      <c r="Q38" s="62">
        <f t="shared" si="8"/>
        <v>0</v>
      </c>
      <c r="R38" s="63">
        <f t="shared" si="8"/>
        <v>0</v>
      </c>
      <c r="S38" s="32"/>
      <c r="T38" s="46">
        <f t="shared" si="7"/>
        <v>0</v>
      </c>
    </row>
    <row r="39" spans="1:20" s="34" customFormat="1" ht="9" customHeight="1" x14ac:dyDescent="0.25">
      <c r="A39" s="27"/>
      <c r="B39" s="54"/>
      <c r="C39" s="54"/>
      <c r="D39" s="28"/>
      <c r="E39" s="78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  <c r="T39" s="33"/>
    </row>
    <row r="40" spans="1:20" s="25" customFormat="1" ht="18.75" customHeight="1" x14ac:dyDescent="0.25">
      <c r="A40" s="47"/>
      <c r="B40" s="55" t="s">
        <v>1</v>
      </c>
      <c r="C40" s="56" t="s">
        <v>10</v>
      </c>
      <c r="D40" s="48"/>
      <c r="E40" s="86">
        <f>SUM(E18:E38)</f>
        <v>-55084.760000000009</v>
      </c>
      <c r="F40" s="87"/>
      <c r="G40" s="88">
        <f t="shared" ref="G40:R40" si="9">SUM(G18:G38)</f>
        <v>-4728.1085666666668</v>
      </c>
      <c r="H40" s="88">
        <f t="shared" si="9"/>
        <v>-4728.1085666666668</v>
      </c>
      <c r="I40" s="88">
        <f t="shared" si="9"/>
        <v>-4728.1085666666668</v>
      </c>
      <c r="J40" s="88">
        <f t="shared" si="9"/>
        <v>-4728.1085666666668</v>
      </c>
      <c r="K40" s="88">
        <f t="shared" si="9"/>
        <v>-4728.1085666666668</v>
      </c>
      <c r="L40" s="88">
        <f t="shared" si="9"/>
        <v>-4728.1085666666668</v>
      </c>
      <c r="M40" s="88">
        <f t="shared" si="9"/>
        <v>-4728.1085666666668</v>
      </c>
      <c r="N40" s="88">
        <f t="shared" si="9"/>
        <v>-4728.1085666666668</v>
      </c>
      <c r="O40" s="88">
        <f t="shared" si="9"/>
        <v>-4728.1085666666668</v>
      </c>
      <c r="P40" s="88">
        <f t="shared" si="9"/>
        <v>-4728.1085666666668</v>
      </c>
      <c r="Q40" s="88">
        <f t="shared" si="9"/>
        <v>-4728.1085666666668</v>
      </c>
      <c r="R40" s="88">
        <f t="shared" si="9"/>
        <v>-4728.1085666666668</v>
      </c>
      <c r="S40" s="87"/>
      <c r="T40" s="89">
        <f>SUM(G40:R40)</f>
        <v>-56737.302800000012</v>
      </c>
    </row>
    <row r="41" spans="1:20" s="34" customFormat="1" ht="9" customHeight="1" x14ac:dyDescent="0.25">
      <c r="A41" s="27"/>
      <c r="B41" s="54"/>
      <c r="C41" s="54"/>
      <c r="D41" s="28"/>
      <c r="E41" s="78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3"/>
    </row>
    <row r="42" spans="1:20" s="25" customFormat="1" ht="20.25" customHeight="1" x14ac:dyDescent="0.25">
      <c r="A42" s="47"/>
      <c r="B42" s="55" t="s">
        <v>1</v>
      </c>
      <c r="C42" s="56" t="s">
        <v>8</v>
      </c>
      <c r="D42" s="48"/>
      <c r="E42" s="86">
        <f>E16-E40</f>
        <v>1279199.2999999998</v>
      </c>
      <c r="F42" s="87"/>
      <c r="G42" s="88">
        <f>G16-G40</f>
        <v>109797.93991666666</v>
      </c>
      <c r="H42" s="88">
        <f t="shared" ref="H42:R42" si="10">H16-H40</f>
        <v>109797.93991666666</v>
      </c>
      <c r="I42" s="88">
        <f t="shared" si="10"/>
        <v>109797.93991666666</v>
      </c>
      <c r="J42" s="88">
        <f t="shared" si="10"/>
        <v>109797.93991666666</v>
      </c>
      <c r="K42" s="88">
        <f t="shared" si="10"/>
        <v>109797.93991666666</v>
      </c>
      <c r="L42" s="88">
        <f t="shared" si="10"/>
        <v>109797.93991666666</v>
      </c>
      <c r="M42" s="88">
        <f t="shared" si="10"/>
        <v>109797.93991666666</v>
      </c>
      <c r="N42" s="88">
        <f t="shared" si="10"/>
        <v>109797.93991666666</v>
      </c>
      <c r="O42" s="88">
        <f t="shared" si="10"/>
        <v>109797.93991666666</v>
      </c>
      <c r="P42" s="88">
        <f t="shared" si="10"/>
        <v>109797.93991666666</v>
      </c>
      <c r="Q42" s="88">
        <f t="shared" si="10"/>
        <v>109797.93991666666</v>
      </c>
      <c r="R42" s="88">
        <f t="shared" si="10"/>
        <v>109797.93991666666</v>
      </c>
      <c r="S42" s="87"/>
      <c r="T42" s="89">
        <f t="shared" ref="T42" si="11">SUM(G42:R42)</f>
        <v>1317575.2789999994</v>
      </c>
    </row>
    <row r="43" spans="1:20" x14ac:dyDescent="0.25"/>
    <row r="44" spans="1:20" x14ac:dyDescent="0.25"/>
    <row r="45" spans="1:20" x14ac:dyDescent="0.25"/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mergeCells count="3">
    <mergeCell ref="G3:P3"/>
    <mergeCell ref="G4:P4"/>
    <mergeCell ref="G5:P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topLeftCell="A2" zoomScale="83" zoomScaleNormal="83" workbookViewId="0">
      <selection activeCell="C3" sqref="C3"/>
    </sheetView>
  </sheetViews>
  <sheetFormatPr defaultColWidth="0" defaultRowHeight="15" customHeight="1" zeroHeight="1" x14ac:dyDescent="0.25"/>
  <cols>
    <col min="1" max="1" width="7.28515625" customWidth="1"/>
    <col min="2" max="2" width="6.42578125" style="49" customWidth="1"/>
    <col min="3" max="3" width="37.28515625" style="50" customWidth="1"/>
    <col min="4" max="4" width="1.85546875" style="11" customWidth="1"/>
    <col min="5" max="5" width="20.140625" style="73" customWidth="1"/>
    <col min="6" max="6" width="1.7109375" style="11" customWidth="1"/>
    <col min="7" max="18" width="12.140625" customWidth="1"/>
    <col min="19" max="19" width="1.5703125" style="21" customWidth="1"/>
    <col min="20" max="20" width="12.7109375" style="2" customWidth="1"/>
    <col min="21" max="21" width="7.85546875" customWidth="1"/>
    <col min="22" max="24" width="0" hidden="1" customWidth="1"/>
    <col min="25" max="16384" width="9.140625" hidden="1"/>
  </cols>
  <sheetData>
    <row r="1" spans="1:20" ht="15" hidden="1" customHeight="1" x14ac:dyDescent="0.25">
      <c r="G1" s="1">
        <f>DATE(C3,1,1)</f>
        <v>42736</v>
      </c>
      <c r="H1" s="1">
        <f>EDATE(G1,1)</f>
        <v>42767</v>
      </c>
      <c r="I1" s="1">
        <f>EDATE(H1,1)</f>
        <v>42795</v>
      </c>
      <c r="J1" s="1">
        <f>EDATE(I1,1)</f>
        <v>42826</v>
      </c>
      <c r="K1" s="1">
        <f t="shared" ref="K1:R1" si="0">EDATE(J1,1)</f>
        <v>42856</v>
      </c>
      <c r="L1" s="1">
        <f t="shared" si="0"/>
        <v>42887</v>
      </c>
      <c r="M1" s="1">
        <f t="shared" si="0"/>
        <v>42917</v>
      </c>
      <c r="N1" s="1">
        <f t="shared" si="0"/>
        <v>42948</v>
      </c>
      <c r="O1" s="1">
        <f t="shared" si="0"/>
        <v>42979</v>
      </c>
      <c r="P1" s="1">
        <f t="shared" si="0"/>
        <v>43009</v>
      </c>
      <c r="Q1" s="1">
        <f t="shared" si="0"/>
        <v>43040</v>
      </c>
      <c r="R1" s="1">
        <f t="shared" si="0"/>
        <v>43070</v>
      </c>
      <c r="S1" s="20"/>
    </row>
    <row r="2" spans="1:20" ht="5.25" customHeight="1" x14ac:dyDescent="0.25"/>
    <row r="3" spans="1:20" ht="45.75" customHeight="1" x14ac:dyDescent="0.25">
      <c r="C3" s="84">
        <v>2017</v>
      </c>
      <c r="D3" s="12"/>
      <c r="G3" s="99" t="s">
        <v>0</v>
      </c>
      <c r="H3" s="99"/>
      <c r="I3" s="99"/>
      <c r="J3" s="99"/>
      <c r="K3" s="99"/>
      <c r="L3" s="99"/>
      <c r="M3" s="99"/>
      <c r="N3" s="99"/>
      <c r="O3" s="99"/>
      <c r="P3" s="99"/>
      <c r="Q3" s="3"/>
      <c r="R3" s="3"/>
      <c r="S3" s="22"/>
      <c r="T3" s="4"/>
    </row>
    <row r="4" spans="1:20" s="5" customFormat="1" ht="27" customHeight="1" x14ac:dyDescent="0.5">
      <c r="B4" s="51"/>
      <c r="C4" s="85" t="s">
        <v>5</v>
      </c>
      <c r="D4" s="13"/>
      <c r="E4" s="74"/>
      <c r="F4" s="16"/>
      <c r="G4" s="100" t="s">
        <v>13</v>
      </c>
      <c r="H4" s="100"/>
      <c r="I4" s="100"/>
      <c r="J4" s="100"/>
      <c r="K4" s="100"/>
      <c r="L4" s="100"/>
      <c r="M4" s="100"/>
      <c r="N4" s="100"/>
      <c r="O4" s="100"/>
      <c r="P4" s="100"/>
      <c r="Q4" s="6"/>
      <c r="R4" s="6"/>
      <c r="S4" s="23"/>
      <c r="T4" s="7"/>
    </row>
    <row r="5" spans="1:20" s="64" customFormat="1" ht="46.5" x14ac:dyDescent="0.7">
      <c r="B5" s="65"/>
      <c r="C5" s="92" t="s">
        <v>12</v>
      </c>
      <c r="D5" s="66"/>
      <c r="E5" s="75"/>
      <c r="F5" s="67"/>
      <c r="G5" s="101" t="s">
        <v>11</v>
      </c>
      <c r="H5" s="101"/>
      <c r="I5" s="101"/>
      <c r="J5" s="101"/>
      <c r="K5" s="101"/>
      <c r="L5" s="101"/>
      <c r="M5" s="101"/>
      <c r="N5" s="101"/>
      <c r="O5" s="101"/>
      <c r="P5" s="101"/>
      <c r="Q5" s="70"/>
      <c r="R5" s="70"/>
      <c r="S5" s="68"/>
      <c r="T5" s="69"/>
    </row>
    <row r="6" spans="1:20" s="9" customFormat="1" ht="26.25" x14ac:dyDescent="0.25">
      <c r="B6" s="52"/>
      <c r="C6" s="53" t="s">
        <v>1</v>
      </c>
      <c r="D6" s="14"/>
      <c r="E6" s="76"/>
      <c r="F6" s="14"/>
      <c r="G6" s="8" t="s">
        <v>2</v>
      </c>
      <c r="H6" s="8" t="s">
        <v>2</v>
      </c>
      <c r="I6" s="8" t="s">
        <v>2</v>
      </c>
      <c r="J6" s="8" t="s">
        <v>2</v>
      </c>
      <c r="K6" s="8" t="s">
        <v>2</v>
      </c>
      <c r="L6" s="8" t="s">
        <v>2</v>
      </c>
      <c r="M6" s="8" t="s">
        <v>2</v>
      </c>
      <c r="N6" s="8" t="s">
        <v>2</v>
      </c>
      <c r="O6" s="8" t="s">
        <v>2</v>
      </c>
      <c r="P6" s="8" t="s">
        <v>2</v>
      </c>
      <c r="Q6" s="8" t="s">
        <v>2</v>
      </c>
      <c r="R6" s="8" t="s">
        <v>2</v>
      </c>
      <c r="S6" s="24"/>
      <c r="T6" s="10"/>
    </row>
    <row r="7" spans="1:20" s="25" customFormat="1" ht="22.5" customHeight="1" x14ac:dyDescent="0.25">
      <c r="B7" s="15"/>
      <c r="C7" s="19" t="s">
        <v>7</v>
      </c>
      <c r="D7" s="26"/>
      <c r="E7" s="77" t="str">
        <f>C3-1 &amp;" Actuals"</f>
        <v>2016 Actuals</v>
      </c>
      <c r="F7" s="17"/>
      <c r="G7" s="71" t="str">
        <f t="shared" ref="G7:R7" si="1">TEXT(G1, "mmm yyyy")</f>
        <v>Jan 2017</v>
      </c>
      <c r="H7" s="72" t="str">
        <f t="shared" si="1"/>
        <v>Feb 2017</v>
      </c>
      <c r="I7" s="72" t="str">
        <f t="shared" si="1"/>
        <v>Mar 2017</v>
      </c>
      <c r="J7" s="72" t="str">
        <f t="shared" si="1"/>
        <v>Apr 2017</v>
      </c>
      <c r="K7" s="72" t="str">
        <f t="shared" si="1"/>
        <v>May 2017</v>
      </c>
      <c r="L7" s="72" t="str">
        <f t="shared" si="1"/>
        <v>Jun 2017</v>
      </c>
      <c r="M7" s="72" t="str">
        <f t="shared" si="1"/>
        <v>Jul 2017</v>
      </c>
      <c r="N7" s="72" t="str">
        <f t="shared" si="1"/>
        <v>Aug 2017</v>
      </c>
      <c r="O7" s="72" t="str">
        <f t="shared" si="1"/>
        <v>Sep 2017</v>
      </c>
      <c r="P7" s="72" t="str">
        <f t="shared" si="1"/>
        <v>Oct 2017</v>
      </c>
      <c r="Q7" s="72" t="str">
        <f t="shared" si="1"/>
        <v>Nov 2017</v>
      </c>
      <c r="R7" s="72" t="str">
        <f t="shared" si="1"/>
        <v>Dec 2017</v>
      </c>
      <c r="S7" s="17"/>
      <c r="T7" s="18" t="str">
        <f>C3&amp;" Total"</f>
        <v>2017 Total</v>
      </c>
    </row>
    <row r="8" spans="1:20" s="34" customFormat="1" ht="9" customHeight="1" x14ac:dyDescent="0.25">
      <c r="A8" s="27"/>
      <c r="B8" s="54"/>
      <c r="C8" s="54"/>
      <c r="D8" s="28"/>
      <c r="E8" s="78"/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3"/>
    </row>
    <row r="9" spans="1:20" s="5" customFormat="1" ht="18.75" customHeight="1" x14ac:dyDescent="0.25">
      <c r="A9" s="35"/>
      <c r="B9" s="93" t="s">
        <v>14</v>
      </c>
      <c r="C9" s="96" t="s">
        <v>41</v>
      </c>
      <c r="D9" s="28"/>
      <c r="E9" s="79">
        <v>205824.05</v>
      </c>
      <c r="F9" s="30"/>
      <c r="G9" s="36">
        <f>$E9/12*1.03</f>
        <v>17666.564291666666</v>
      </c>
      <c r="H9" s="37">
        <f t="shared" ref="H9:R14" si="2">$E9/12*1.03</f>
        <v>17666.564291666666</v>
      </c>
      <c r="I9" s="37">
        <f t="shared" si="2"/>
        <v>17666.564291666666</v>
      </c>
      <c r="J9" s="37">
        <f t="shared" si="2"/>
        <v>17666.564291666666</v>
      </c>
      <c r="K9" s="37">
        <f t="shared" si="2"/>
        <v>17666.564291666666</v>
      </c>
      <c r="L9" s="37">
        <f t="shared" si="2"/>
        <v>17666.564291666666</v>
      </c>
      <c r="M9" s="37">
        <f t="shared" si="2"/>
        <v>17666.564291666666</v>
      </c>
      <c r="N9" s="37">
        <f t="shared" si="2"/>
        <v>17666.564291666666</v>
      </c>
      <c r="O9" s="37">
        <f t="shared" si="2"/>
        <v>17666.564291666666</v>
      </c>
      <c r="P9" s="37">
        <f t="shared" si="2"/>
        <v>17666.564291666666</v>
      </c>
      <c r="Q9" s="37">
        <f t="shared" si="2"/>
        <v>17666.564291666666</v>
      </c>
      <c r="R9" s="38">
        <f t="shared" si="2"/>
        <v>17666.564291666666</v>
      </c>
      <c r="S9" s="30"/>
      <c r="T9" s="39">
        <f t="shared" ref="T9:T14" si="3">SUM(G9:R9)</f>
        <v>211998.7715</v>
      </c>
    </row>
    <row r="10" spans="1:20" s="5" customFormat="1" ht="18.75" customHeight="1" x14ac:dyDescent="0.25">
      <c r="A10" s="35"/>
      <c r="B10" s="94" t="s">
        <v>15</v>
      </c>
      <c r="C10" s="97" t="s">
        <v>42</v>
      </c>
      <c r="D10" s="28"/>
      <c r="E10" s="80">
        <v>124655.35</v>
      </c>
      <c r="F10" s="30"/>
      <c r="G10" s="40">
        <f t="shared" ref="G10:G14" si="4">$E10/12*1.03</f>
        <v>10699.584208333334</v>
      </c>
      <c r="H10" s="29">
        <f t="shared" si="2"/>
        <v>10699.584208333334</v>
      </c>
      <c r="I10" s="29">
        <f t="shared" si="2"/>
        <v>10699.584208333334</v>
      </c>
      <c r="J10" s="29">
        <f t="shared" si="2"/>
        <v>10699.584208333334</v>
      </c>
      <c r="K10" s="29">
        <f t="shared" si="2"/>
        <v>10699.584208333334</v>
      </c>
      <c r="L10" s="29">
        <f t="shared" si="2"/>
        <v>10699.584208333334</v>
      </c>
      <c r="M10" s="29">
        <f t="shared" si="2"/>
        <v>10699.584208333334</v>
      </c>
      <c r="N10" s="29">
        <f t="shared" si="2"/>
        <v>10699.584208333334</v>
      </c>
      <c r="O10" s="29">
        <f t="shared" si="2"/>
        <v>10699.584208333334</v>
      </c>
      <c r="P10" s="29">
        <f t="shared" si="2"/>
        <v>10699.584208333334</v>
      </c>
      <c r="Q10" s="29">
        <f t="shared" si="2"/>
        <v>10699.584208333334</v>
      </c>
      <c r="R10" s="41">
        <f t="shared" si="2"/>
        <v>10699.584208333334</v>
      </c>
      <c r="S10" s="30"/>
      <c r="T10" s="42">
        <f t="shared" si="3"/>
        <v>128395.01050000003</v>
      </c>
    </row>
    <row r="11" spans="1:20" s="5" customFormat="1" ht="18.75" customHeight="1" x14ac:dyDescent="0.25">
      <c r="A11" s="35"/>
      <c r="B11" s="94" t="s">
        <v>16</v>
      </c>
      <c r="C11" s="97" t="s">
        <v>43</v>
      </c>
      <c r="D11" s="28"/>
      <c r="E11" s="80">
        <v>1899.2</v>
      </c>
      <c r="F11" s="30"/>
      <c r="G11" s="40">
        <f t="shared" si="4"/>
        <v>163.01466666666667</v>
      </c>
      <c r="H11" s="29">
        <f t="shared" si="2"/>
        <v>163.01466666666667</v>
      </c>
      <c r="I11" s="29">
        <f t="shared" si="2"/>
        <v>163.01466666666667</v>
      </c>
      <c r="J11" s="29">
        <f t="shared" si="2"/>
        <v>163.01466666666667</v>
      </c>
      <c r="K11" s="29">
        <f t="shared" si="2"/>
        <v>163.01466666666667</v>
      </c>
      <c r="L11" s="29">
        <f t="shared" si="2"/>
        <v>163.01466666666667</v>
      </c>
      <c r="M11" s="29">
        <f t="shared" si="2"/>
        <v>163.01466666666667</v>
      </c>
      <c r="N11" s="29">
        <f t="shared" si="2"/>
        <v>163.01466666666667</v>
      </c>
      <c r="O11" s="29">
        <f t="shared" si="2"/>
        <v>163.01466666666667</v>
      </c>
      <c r="P11" s="29">
        <f t="shared" si="2"/>
        <v>163.01466666666667</v>
      </c>
      <c r="Q11" s="29">
        <f t="shared" si="2"/>
        <v>163.01466666666667</v>
      </c>
      <c r="R11" s="41">
        <f t="shared" si="2"/>
        <v>163.01466666666667</v>
      </c>
      <c r="S11" s="30"/>
      <c r="T11" s="42">
        <f t="shared" si="3"/>
        <v>1956.1760000000002</v>
      </c>
    </row>
    <row r="12" spans="1:20" s="5" customFormat="1" ht="18.75" customHeight="1" x14ac:dyDescent="0.25">
      <c r="A12" s="35"/>
      <c r="B12" s="94" t="s">
        <v>17</v>
      </c>
      <c r="C12" s="97" t="s">
        <v>44</v>
      </c>
      <c r="D12" s="28"/>
      <c r="E12" s="80">
        <v>0</v>
      </c>
      <c r="F12" s="30"/>
      <c r="G12" s="40">
        <f t="shared" si="4"/>
        <v>0</v>
      </c>
      <c r="H12" s="29">
        <f t="shared" si="2"/>
        <v>0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9">
        <f t="shared" si="2"/>
        <v>0</v>
      </c>
      <c r="P12" s="29">
        <f t="shared" si="2"/>
        <v>0</v>
      </c>
      <c r="Q12" s="29">
        <f t="shared" si="2"/>
        <v>0</v>
      </c>
      <c r="R12" s="41">
        <f t="shared" si="2"/>
        <v>0</v>
      </c>
      <c r="S12" s="30"/>
      <c r="T12" s="42">
        <f t="shared" si="3"/>
        <v>0</v>
      </c>
    </row>
    <row r="13" spans="1:20" s="5" customFormat="1" ht="18.75" customHeight="1" x14ac:dyDescent="0.25">
      <c r="A13" s="35"/>
      <c r="B13" s="94" t="s">
        <v>18</v>
      </c>
      <c r="C13" s="97" t="s">
        <v>45</v>
      </c>
      <c r="D13" s="28"/>
      <c r="E13" s="80">
        <v>0</v>
      </c>
      <c r="F13" s="30"/>
      <c r="G13" s="40">
        <f t="shared" si="4"/>
        <v>0</v>
      </c>
      <c r="H13" s="29">
        <f t="shared" si="2"/>
        <v>0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0</v>
      </c>
      <c r="O13" s="29">
        <f t="shared" si="2"/>
        <v>0</v>
      </c>
      <c r="P13" s="29">
        <f t="shared" si="2"/>
        <v>0</v>
      </c>
      <c r="Q13" s="29">
        <f t="shared" si="2"/>
        <v>0</v>
      </c>
      <c r="R13" s="41">
        <f t="shared" si="2"/>
        <v>0</v>
      </c>
      <c r="S13" s="30"/>
      <c r="T13" s="42">
        <f t="shared" si="3"/>
        <v>0</v>
      </c>
    </row>
    <row r="14" spans="1:20" s="5" customFormat="1" ht="18.75" customHeight="1" x14ac:dyDescent="0.25">
      <c r="A14" s="35"/>
      <c r="B14" s="95" t="s">
        <v>19</v>
      </c>
      <c r="C14" s="98" t="s">
        <v>46</v>
      </c>
      <c r="D14" s="28"/>
      <c r="E14" s="81">
        <v>0</v>
      </c>
      <c r="F14" s="30"/>
      <c r="G14" s="43">
        <f t="shared" si="4"/>
        <v>0</v>
      </c>
      <c r="H14" s="44">
        <f t="shared" si="2"/>
        <v>0</v>
      </c>
      <c r="I14" s="44">
        <f t="shared" si="2"/>
        <v>0</v>
      </c>
      <c r="J14" s="44">
        <f t="shared" si="2"/>
        <v>0</v>
      </c>
      <c r="K14" s="44">
        <f t="shared" si="2"/>
        <v>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0</v>
      </c>
      <c r="P14" s="44">
        <f t="shared" si="2"/>
        <v>0</v>
      </c>
      <c r="Q14" s="44">
        <f t="shared" si="2"/>
        <v>0</v>
      </c>
      <c r="R14" s="45">
        <f t="shared" si="2"/>
        <v>0</v>
      </c>
      <c r="S14" s="30"/>
      <c r="T14" s="46">
        <f t="shared" si="3"/>
        <v>0</v>
      </c>
    </row>
    <row r="15" spans="1:20" s="34" customFormat="1" ht="9" customHeight="1" x14ac:dyDescent="0.25">
      <c r="A15" s="27"/>
      <c r="B15" s="83" t="s">
        <v>1</v>
      </c>
      <c r="C15" s="82"/>
      <c r="D15" s="28"/>
      <c r="E15" s="78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3"/>
    </row>
    <row r="16" spans="1:20" s="25" customFormat="1" ht="22.5" customHeight="1" x14ac:dyDescent="0.25">
      <c r="A16" s="47"/>
      <c r="B16" s="90" t="s">
        <v>1</v>
      </c>
      <c r="C16" s="91" t="s">
        <v>9</v>
      </c>
      <c r="D16" s="48"/>
      <c r="E16" s="86">
        <f>SUM(E9:E14)</f>
        <v>332378.60000000003</v>
      </c>
      <c r="F16" s="87"/>
      <c r="G16" s="88">
        <f t="shared" ref="G16:R16" si="5">SUM(G9:G14)</f>
        <v>28529.163166666665</v>
      </c>
      <c r="H16" s="88">
        <f t="shared" si="5"/>
        <v>28529.163166666665</v>
      </c>
      <c r="I16" s="88">
        <f t="shared" si="5"/>
        <v>28529.163166666665</v>
      </c>
      <c r="J16" s="88">
        <f t="shared" si="5"/>
        <v>28529.163166666665</v>
      </c>
      <c r="K16" s="88">
        <f t="shared" si="5"/>
        <v>28529.163166666665</v>
      </c>
      <c r="L16" s="88">
        <f t="shared" si="5"/>
        <v>28529.163166666665</v>
      </c>
      <c r="M16" s="88">
        <f t="shared" si="5"/>
        <v>28529.163166666665</v>
      </c>
      <c r="N16" s="88">
        <f t="shared" si="5"/>
        <v>28529.163166666665</v>
      </c>
      <c r="O16" s="88">
        <f t="shared" si="5"/>
        <v>28529.163166666665</v>
      </c>
      <c r="P16" s="88">
        <f t="shared" si="5"/>
        <v>28529.163166666665</v>
      </c>
      <c r="Q16" s="88">
        <f t="shared" si="5"/>
        <v>28529.163166666665</v>
      </c>
      <c r="R16" s="88">
        <f t="shared" si="5"/>
        <v>28529.163166666665</v>
      </c>
      <c r="S16" s="87"/>
      <c r="T16" s="89">
        <f>SUM(G16:R16)</f>
        <v>342349.95799999998</v>
      </c>
    </row>
    <row r="17" spans="1:20" s="34" customFormat="1" ht="9" customHeight="1" x14ac:dyDescent="0.25">
      <c r="A17" s="27"/>
      <c r="B17" s="83" t="s">
        <v>1</v>
      </c>
      <c r="C17" s="82"/>
      <c r="D17" s="28"/>
      <c r="E17" s="78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3"/>
    </row>
    <row r="18" spans="1:20" s="5" customFormat="1" ht="18.75" customHeight="1" x14ac:dyDescent="0.25">
      <c r="A18" s="35"/>
      <c r="B18" s="93" t="s">
        <v>20</v>
      </c>
      <c r="C18" s="96" t="s">
        <v>47</v>
      </c>
      <c r="D18" s="28"/>
      <c r="E18" s="79">
        <v>0</v>
      </c>
      <c r="F18" s="30"/>
      <c r="G18" s="36">
        <f>$E18/12*1.03</f>
        <v>0</v>
      </c>
      <c r="H18" s="57">
        <f t="shared" ref="H18:R33" si="6">$E18/12*1.03</f>
        <v>0</v>
      </c>
      <c r="I18" s="57">
        <f t="shared" si="6"/>
        <v>0</v>
      </c>
      <c r="J18" s="57">
        <f t="shared" si="6"/>
        <v>0</v>
      </c>
      <c r="K18" s="57">
        <f t="shared" si="6"/>
        <v>0</v>
      </c>
      <c r="L18" s="57">
        <f t="shared" si="6"/>
        <v>0</v>
      </c>
      <c r="M18" s="57">
        <f t="shared" si="6"/>
        <v>0</v>
      </c>
      <c r="N18" s="57">
        <f t="shared" si="6"/>
        <v>0</v>
      </c>
      <c r="O18" s="57">
        <f t="shared" si="6"/>
        <v>0</v>
      </c>
      <c r="P18" s="57">
        <f t="shared" si="6"/>
        <v>0</v>
      </c>
      <c r="Q18" s="57">
        <f t="shared" si="6"/>
        <v>0</v>
      </c>
      <c r="R18" s="58">
        <f t="shared" si="6"/>
        <v>0</v>
      </c>
      <c r="S18" s="32"/>
      <c r="T18" s="39">
        <f t="shared" ref="T18:T38" si="7">SUM(G18:R18)</f>
        <v>0</v>
      </c>
    </row>
    <row r="19" spans="1:20" s="5" customFormat="1" ht="18.75" customHeight="1" x14ac:dyDescent="0.25">
      <c r="A19" s="35"/>
      <c r="B19" s="94" t="s">
        <v>21</v>
      </c>
      <c r="C19" s="97" t="s">
        <v>48</v>
      </c>
      <c r="D19" s="28"/>
      <c r="E19" s="80">
        <v>0</v>
      </c>
      <c r="F19" s="30"/>
      <c r="G19" s="59">
        <f t="shared" ref="G19:R38" si="8">$E19/12*1.03</f>
        <v>0</v>
      </c>
      <c r="H19" s="31">
        <f t="shared" si="6"/>
        <v>0</v>
      </c>
      <c r="I19" s="31">
        <f t="shared" si="6"/>
        <v>0</v>
      </c>
      <c r="J19" s="31">
        <f t="shared" si="6"/>
        <v>0</v>
      </c>
      <c r="K19" s="31">
        <f t="shared" si="6"/>
        <v>0</v>
      </c>
      <c r="L19" s="31">
        <f t="shared" si="6"/>
        <v>0</v>
      </c>
      <c r="M19" s="31">
        <f t="shared" si="6"/>
        <v>0</v>
      </c>
      <c r="N19" s="31">
        <f t="shared" si="6"/>
        <v>0</v>
      </c>
      <c r="O19" s="31">
        <f t="shared" si="6"/>
        <v>0</v>
      </c>
      <c r="P19" s="31">
        <f t="shared" si="6"/>
        <v>0</v>
      </c>
      <c r="Q19" s="31">
        <f t="shared" si="6"/>
        <v>0</v>
      </c>
      <c r="R19" s="60">
        <f t="shared" si="6"/>
        <v>0</v>
      </c>
      <c r="S19" s="32"/>
      <c r="T19" s="42">
        <f t="shared" si="7"/>
        <v>0</v>
      </c>
    </row>
    <row r="20" spans="1:20" s="5" customFormat="1" ht="18.75" customHeight="1" x14ac:dyDescent="0.25">
      <c r="A20" s="35"/>
      <c r="B20" s="94" t="s">
        <v>22</v>
      </c>
      <c r="C20" s="97" t="s">
        <v>49</v>
      </c>
      <c r="D20" s="28"/>
      <c r="E20" s="80">
        <v>0</v>
      </c>
      <c r="F20" s="30"/>
      <c r="G20" s="59">
        <f t="shared" si="8"/>
        <v>0</v>
      </c>
      <c r="H20" s="31">
        <f t="shared" si="6"/>
        <v>0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31">
        <f t="shared" si="6"/>
        <v>0</v>
      </c>
      <c r="P20" s="31">
        <f t="shared" si="6"/>
        <v>0</v>
      </c>
      <c r="Q20" s="31">
        <f t="shared" si="6"/>
        <v>0</v>
      </c>
      <c r="R20" s="60">
        <f t="shared" si="6"/>
        <v>0</v>
      </c>
      <c r="S20" s="32"/>
      <c r="T20" s="42">
        <f t="shared" si="7"/>
        <v>0</v>
      </c>
    </row>
    <row r="21" spans="1:20" s="5" customFormat="1" ht="18.75" customHeight="1" x14ac:dyDescent="0.25">
      <c r="A21" s="35"/>
      <c r="B21" s="94" t="s">
        <v>23</v>
      </c>
      <c r="C21" s="97" t="s">
        <v>50</v>
      </c>
      <c r="D21" s="28"/>
      <c r="E21" s="80">
        <v>0</v>
      </c>
      <c r="F21" s="30"/>
      <c r="G21" s="59">
        <f t="shared" si="8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0</v>
      </c>
      <c r="O21" s="31">
        <f t="shared" si="6"/>
        <v>0</v>
      </c>
      <c r="P21" s="31">
        <f t="shared" si="6"/>
        <v>0</v>
      </c>
      <c r="Q21" s="31">
        <f t="shared" si="6"/>
        <v>0</v>
      </c>
      <c r="R21" s="60">
        <f t="shared" si="6"/>
        <v>0</v>
      </c>
      <c r="S21" s="32"/>
      <c r="T21" s="42">
        <f t="shared" si="7"/>
        <v>0</v>
      </c>
    </row>
    <row r="22" spans="1:20" s="5" customFormat="1" ht="18.75" customHeight="1" x14ac:dyDescent="0.25">
      <c r="A22" s="35"/>
      <c r="B22" s="94" t="s">
        <v>24</v>
      </c>
      <c r="C22" s="97" t="s">
        <v>51</v>
      </c>
      <c r="D22" s="28"/>
      <c r="E22" s="80">
        <v>0</v>
      </c>
      <c r="F22" s="30"/>
      <c r="G22" s="59">
        <f t="shared" si="8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60">
        <f t="shared" si="6"/>
        <v>0</v>
      </c>
      <c r="S22" s="32"/>
      <c r="T22" s="42">
        <f t="shared" si="7"/>
        <v>0</v>
      </c>
    </row>
    <row r="23" spans="1:20" s="5" customFormat="1" ht="18.75" customHeight="1" x14ac:dyDescent="0.25">
      <c r="A23" s="35"/>
      <c r="B23" s="94" t="s">
        <v>25</v>
      </c>
      <c r="C23" s="97" t="s">
        <v>52</v>
      </c>
      <c r="D23" s="28"/>
      <c r="E23" s="80">
        <v>0</v>
      </c>
      <c r="F23" s="30"/>
      <c r="G23" s="59">
        <f t="shared" si="8"/>
        <v>0</v>
      </c>
      <c r="H23" s="31">
        <f t="shared" si="6"/>
        <v>0</v>
      </c>
      <c r="I23" s="31">
        <f t="shared" si="6"/>
        <v>0</v>
      </c>
      <c r="J23" s="31">
        <f t="shared" si="6"/>
        <v>0</v>
      </c>
      <c r="K23" s="31">
        <f t="shared" si="6"/>
        <v>0</v>
      </c>
      <c r="L23" s="31">
        <f t="shared" si="6"/>
        <v>0</v>
      </c>
      <c r="M23" s="31">
        <f t="shared" si="6"/>
        <v>0</v>
      </c>
      <c r="N23" s="31">
        <f t="shared" si="6"/>
        <v>0</v>
      </c>
      <c r="O23" s="31">
        <f t="shared" si="6"/>
        <v>0</v>
      </c>
      <c r="P23" s="31">
        <f t="shared" si="6"/>
        <v>0</v>
      </c>
      <c r="Q23" s="31">
        <f t="shared" si="6"/>
        <v>0</v>
      </c>
      <c r="R23" s="60">
        <f t="shared" si="6"/>
        <v>0</v>
      </c>
      <c r="S23" s="32"/>
      <c r="T23" s="42">
        <f t="shared" si="7"/>
        <v>0</v>
      </c>
    </row>
    <row r="24" spans="1:20" s="5" customFormat="1" ht="18.75" customHeight="1" x14ac:dyDescent="0.25">
      <c r="A24" s="35"/>
      <c r="B24" s="94" t="s">
        <v>26</v>
      </c>
      <c r="C24" s="97" t="s">
        <v>53</v>
      </c>
      <c r="D24" s="28"/>
      <c r="E24" s="80">
        <v>0</v>
      </c>
      <c r="F24" s="30"/>
      <c r="G24" s="59">
        <f t="shared" si="8"/>
        <v>0</v>
      </c>
      <c r="H24" s="31">
        <f t="shared" si="6"/>
        <v>0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1">
        <f t="shared" si="6"/>
        <v>0</v>
      </c>
      <c r="M24" s="31">
        <f t="shared" si="6"/>
        <v>0</v>
      </c>
      <c r="N24" s="31">
        <f t="shared" si="6"/>
        <v>0</v>
      </c>
      <c r="O24" s="31">
        <f t="shared" si="6"/>
        <v>0</v>
      </c>
      <c r="P24" s="31">
        <f t="shared" si="6"/>
        <v>0</v>
      </c>
      <c r="Q24" s="31">
        <f t="shared" si="6"/>
        <v>0</v>
      </c>
      <c r="R24" s="60">
        <f t="shared" si="6"/>
        <v>0</v>
      </c>
      <c r="S24" s="32"/>
      <c r="T24" s="42">
        <f t="shared" si="7"/>
        <v>0</v>
      </c>
    </row>
    <row r="25" spans="1:20" s="5" customFormat="1" ht="18.75" customHeight="1" x14ac:dyDescent="0.25">
      <c r="A25" s="35"/>
      <c r="B25" s="94" t="s">
        <v>27</v>
      </c>
      <c r="C25" s="97" t="s">
        <v>54</v>
      </c>
      <c r="D25" s="28"/>
      <c r="E25" s="80">
        <v>0</v>
      </c>
      <c r="F25" s="30"/>
      <c r="G25" s="59">
        <f t="shared" si="8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1">
        <f t="shared" si="6"/>
        <v>0</v>
      </c>
      <c r="O25" s="31">
        <f t="shared" si="6"/>
        <v>0</v>
      </c>
      <c r="P25" s="31">
        <f t="shared" si="6"/>
        <v>0</v>
      </c>
      <c r="Q25" s="31">
        <f t="shared" si="6"/>
        <v>0</v>
      </c>
      <c r="R25" s="60">
        <f t="shared" si="6"/>
        <v>0</v>
      </c>
      <c r="S25" s="32"/>
      <c r="T25" s="42">
        <f t="shared" si="7"/>
        <v>0</v>
      </c>
    </row>
    <row r="26" spans="1:20" s="5" customFormat="1" ht="18.75" customHeight="1" x14ac:dyDescent="0.25">
      <c r="A26" s="35"/>
      <c r="B26" s="94" t="s">
        <v>28</v>
      </c>
      <c r="C26" s="97" t="s">
        <v>55</v>
      </c>
      <c r="D26" s="28"/>
      <c r="E26" s="80">
        <v>0</v>
      </c>
      <c r="F26" s="30"/>
      <c r="G26" s="59">
        <f t="shared" si="8"/>
        <v>0</v>
      </c>
      <c r="H26" s="31">
        <f t="shared" si="6"/>
        <v>0</v>
      </c>
      <c r="I26" s="31">
        <f t="shared" si="6"/>
        <v>0</v>
      </c>
      <c r="J26" s="31">
        <f t="shared" si="6"/>
        <v>0</v>
      </c>
      <c r="K26" s="31">
        <f t="shared" si="6"/>
        <v>0</v>
      </c>
      <c r="L26" s="31">
        <f t="shared" si="6"/>
        <v>0</v>
      </c>
      <c r="M26" s="31">
        <f t="shared" si="6"/>
        <v>0</v>
      </c>
      <c r="N26" s="31">
        <f t="shared" si="6"/>
        <v>0</v>
      </c>
      <c r="O26" s="31">
        <f t="shared" si="6"/>
        <v>0</v>
      </c>
      <c r="P26" s="31">
        <f t="shared" si="6"/>
        <v>0</v>
      </c>
      <c r="Q26" s="31">
        <f t="shared" si="6"/>
        <v>0</v>
      </c>
      <c r="R26" s="60">
        <f t="shared" si="6"/>
        <v>0</v>
      </c>
      <c r="S26" s="32"/>
      <c r="T26" s="42">
        <f t="shared" si="7"/>
        <v>0</v>
      </c>
    </row>
    <row r="27" spans="1:20" s="5" customFormat="1" ht="18.75" customHeight="1" x14ac:dyDescent="0.25">
      <c r="A27" s="35"/>
      <c r="B27" s="94" t="s">
        <v>29</v>
      </c>
      <c r="C27" s="97" t="s">
        <v>56</v>
      </c>
      <c r="D27" s="28"/>
      <c r="E27" s="80">
        <v>0</v>
      </c>
      <c r="F27" s="30"/>
      <c r="G27" s="59">
        <f t="shared" si="8"/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31">
        <f t="shared" si="6"/>
        <v>0</v>
      </c>
      <c r="N27" s="31">
        <f t="shared" si="6"/>
        <v>0</v>
      </c>
      <c r="O27" s="31">
        <f t="shared" si="6"/>
        <v>0</v>
      </c>
      <c r="P27" s="31">
        <f t="shared" si="6"/>
        <v>0</v>
      </c>
      <c r="Q27" s="31">
        <f t="shared" si="6"/>
        <v>0</v>
      </c>
      <c r="R27" s="60">
        <f t="shared" si="6"/>
        <v>0</v>
      </c>
      <c r="S27" s="32"/>
      <c r="T27" s="42">
        <f t="shared" si="7"/>
        <v>0</v>
      </c>
    </row>
    <row r="28" spans="1:20" s="5" customFormat="1" ht="18.75" customHeight="1" x14ac:dyDescent="0.25">
      <c r="A28" s="35"/>
      <c r="B28" s="94" t="s">
        <v>30</v>
      </c>
      <c r="C28" s="97" t="s">
        <v>57</v>
      </c>
      <c r="D28" s="28"/>
      <c r="E28" s="80">
        <v>0</v>
      </c>
      <c r="F28" s="30"/>
      <c r="G28" s="59">
        <f t="shared" si="8"/>
        <v>0</v>
      </c>
      <c r="H28" s="31">
        <f t="shared" si="6"/>
        <v>0</v>
      </c>
      <c r="I28" s="31">
        <f t="shared" si="6"/>
        <v>0</v>
      </c>
      <c r="J28" s="31">
        <f t="shared" si="6"/>
        <v>0</v>
      </c>
      <c r="K28" s="31">
        <f t="shared" si="6"/>
        <v>0</v>
      </c>
      <c r="L28" s="31">
        <f t="shared" si="6"/>
        <v>0</v>
      </c>
      <c r="M28" s="31">
        <f t="shared" si="6"/>
        <v>0</v>
      </c>
      <c r="N28" s="31">
        <f t="shared" si="6"/>
        <v>0</v>
      </c>
      <c r="O28" s="31">
        <f t="shared" si="6"/>
        <v>0</v>
      </c>
      <c r="P28" s="31">
        <f t="shared" si="6"/>
        <v>0</v>
      </c>
      <c r="Q28" s="31">
        <f t="shared" si="6"/>
        <v>0</v>
      </c>
      <c r="R28" s="60">
        <f t="shared" si="6"/>
        <v>0</v>
      </c>
      <c r="S28" s="32"/>
      <c r="T28" s="42">
        <f t="shared" si="7"/>
        <v>0</v>
      </c>
    </row>
    <row r="29" spans="1:20" s="5" customFormat="1" ht="18.75" customHeight="1" x14ac:dyDescent="0.25">
      <c r="A29" s="35"/>
      <c r="B29" s="94" t="s">
        <v>31</v>
      </c>
      <c r="C29" s="97" t="s">
        <v>58</v>
      </c>
      <c r="D29" s="28"/>
      <c r="E29" s="80">
        <v>0</v>
      </c>
      <c r="F29" s="30"/>
      <c r="G29" s="59">
        <f t="shared" si="8"/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  <c r="K29" s="31">
        <f t="shared" si="6"/>
        <v>0</v>
      </c>
      <c r="L29" s="31">
        <f t="shared" si="6"/>
        <v>0</v>
      </c>
      <c r="M29" s="31">
        <f t="shared" si="6"/>
        <v>0</v>
      </c>
      <c r="N29" s="31">
        <f t="shared" si="6"/>
        <v>0</v>
      </c>
      <c r="O29" s="31">
        <f t="shared" si="6"/>
        <v>0</v>
      </c>
      <c r="P29" s="31">
        <f t="shared" si="6"/>
        <v>0</v>
      </c>
      <c r="Q29" s="31">
        <f t="shared" si="6"/>
        <v>0</v>
      </c>
      <c r="R29" s="60">
        <f t="shared" si="6"/>
        <v>0</v>
      </c>
      <c r="S29" s="32"/>
      <c r="T29" s="42">
        <f t="shared" si="7"/>
        <v>0</v>
      </c>
    </row>
    <row r="30" spans="1:20" s="5" customFormat="1" ht="18.75" customHeight="1" x14ac:dyDescent="0.25">
      <c r="A30" s="35"/>
      <c r="B30" s="94" t="s">
        <v>32</v>
      </c>
      <c r="C30" s="97" t="s">
        <v>59</v>
      </c>
      <c r="D30" s="28"/>
      <c r="E30" s="80">
        <v>0</v>
      </c>
      <c r="F30" s="30"/>
      <c r="G30" s="59">
        <f t="shared" si="8"/>
        <v>0</v>
      </c>
      <c r="H30" s="31">
        <f t="shared" si="6"/>
        <v>0</v>
      </c>
      <c r="I30" s="31">
        <f t="shared" si="6"/>
        <v>0</v>
      </c>
      <c r="J30" s="31">
        <f t="shared" si="6"/>
        <v>0</v>
      </c>
      <c r="K30" s="31">
        <f t="shared" si="6"/>
        <v>0</v>
      </c>
      <c r="L30" s="31">
        <f t="shared" si="6"/>
        <v>0</v>
      </c>
      <c r="M30" s="31">
        <f t="shared" si="6"/>
        <v>0</v>
      </c>
      <c r="N30" s="31">
        <f t="shared" si="6"/>
        <v>0</v>
      </c>
      <c r="O30" s="31">
        <f t="shared" si="6"/>
        <v>0</v>
      </c>
      <c r="P30" s="31">
        <f t="shared" si="6"/>
        <v>0</v>
      </c>
      <c r="Q30" s="31">
        <f t="shared" si="6"/>
        <v>0</v>
      </c>
      <c r="R30" s="60">
        <f t="shared" si="6"/>
        <v>0</v>
      </c>
      <c r="S30" s="32"/>
      <c r="T30" s="42">
        <f t="shared" si="7"/>
        <v>0</v>
      </c>
    </row>
    <row r="31" spans="1:20" s="5" customFormat="1" ht="18.75" customHeight="1" x14ac:dyDescent="0.25">
      <c r="A31" s="35"/>
      <c r="B31" s="94" t="s">
        <v>33</v>
      </c>
      <c r="C31" s="97" t="s">
        <v>60</v>
      </c>
      <c r="D31" s="28"/>
      <c r="E31" s="80">
        <v>0</v>
      </c>
      <c r="F31" s="30"/>
      <c r="G31" s="59">
        <f t="shared" si="8"/>
        <v>0</v>
      </c>
      <c r="H31" s="31">
        <f t="shared" si="6"/>
        <v>0</v>
      </c>
      <c r="I31" s="31">
        <f t="shared" si="6"/>
        <v>0</v>
      </c>
      <c r="J31" s="31">
        <f t="shared" si="6"/>
        <v>0</v>
      </c>
      <c r="K31" s="31">
        <f t="shared" si="6"/>
        <v>0</v>
      </c>
      <c r="L31" s="31">
        <f t="shared" si="6"/>
        <v>0</v>
      </c>
      <c r="M31" s="31">
        <f t="shared" si="6"/>
        <v>0</v>
      </c>
      <c r="N31" s="31">
        <f t="shared" si="6"/>
        <v>0</v>
      </c>
      <c r="O31" s="31">
        <f t="shared" si="6"/>
        <v>0</v>
      </c>
      <c r="P31" s="31">
        <f t="shared" si="6"/>
        <v>0</v>
      </c>
      <c r="Q31" s="31">
        <f t="shared" si="6"/>
        <v>0</v>
      </c>
      <c r="R31" s="60">
        <f t="shared" si="6"/>
        <v>0</v>
      </c>
      <c r="S31" s="32"/>
      <c r="T31" s="42">
        <f t="shared" si="7"/>
        <v>0</v>
      </c>
    </row>
    <row r="32" spans="1:20" s="5" customFormat="1" ht="18.75" customHeight="1" x14ac:dyDescent="0.25">
      <c r="A32" s="35"/>
      <c r="B32" s="94" t="s">
        <v>34</v>
      </c>
      <c r="C32" s="97" t="s">
        <v>61</v>
      </c>
      <c r="D32" s="28"/>
      <c r="E32" s="80">
        <v>0</v>
      </c>
      <c r="F32" s="30"/>
      <c r="G32" s="59">
        <f t="shared" si="8"/>
        <v>0</v>
      </c>
      <c r="H32" s="31">
        <f t="shared" si="6"/>
        <v>0</v>
      </c>
      <c r="I32" s="31">
        <f t="shared" si="6"/>
        <v>0</v>
      </c>
      <c r="J32" s="31">
        <f t="shared" si="6"/>
        <v>0</v>
      </c>
      <c r="K32" s="31">
        <f t="shared" si="6"/>
        <v>0</v>
      </c>
      <c r="L32" s="31">
        <f t="shared" si="6"/>
        <v>0</v>
      </c>
      <c r="M32" s="31">
        <f t="shared" si="6"/>
        <v>0</v>
      </c>
      <c r="N32" s="31">
        <f t="shared" si="6"/>
        <v>0</v>
      </c>
      <c r="O32" s="31">
        <f t="shared" si="6"/>
        <v>0</v>
      </c>
      <c r="P32" s="31">
        <f t="shared" si="6"/>
        <v>0</v>
      </c>
      <c r="Q32" s="31">
        <f t="shared" si="6"/>
        <v>0</v>
      </c>
      <c r="R32" s="60">
        <f t="shared" si="6"/>
        <v>0</v>
      </c>
      <c r="S32" s="32"/>
      <c r="T32" s="42">
        <f t="shared" si="7"/>
        <v>0</v>
      </c>
    </row>
    <row r="33" spans="1:20" s="5" customFormat="1" ht="18.75" customHeight="1" x14ac:dyDescent="0.25">
      <c r="A33" s="35"/>
      <c r="B33" s="94" t="s">
        <v>35</v>
      </c>
      <c r="C33" s="97" t="s">
        <v>62</v>
      </c>
      <c r="D33" s="28"/>
      <c r="E33" s="80">
        <v>0</v>
      </c>
      <c r="F33" s="30"/>
      <c r="G33" s="59">
        <f t="shared" si="8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  <c r="R33" s="60">
        <f t="shared" si="6"/>
        <v>0</v>
      </c>
      <c r="S33" s="32"/>
      <c r="T33" s="42">
        <f t="shared" si="7"/>
        <v>0</v>
      </c>
    </row>
    <row r="34" spans="1:20" s="5" customFormat="1" ht="18.75" customHeight="1" x14ac:dyDescent="0.25">
      <c r="A34" s="35"/>
      <c r="B34" s="94" t="s">
        <v>36</v>
      </c>
      <c r="C34" s="97" t="s">
        <v>63</v>
      </c>
      <c r="D34" s="28"/>
      <c r="E34" s="80">
        <v>0</v>
      </c>
      <c r="F34" s="30"/>
      <c r="G34" s="59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  <c r="K34" s="31">
        <f t="shared" si="8"/>
        <v>0</v>
      </c>
      <c r="L34" s="31">
        <f t="shared" si="8"/>
        <v>0</v>
      </c>
      <c r="M34" s="31">
        <f t="shared" si="8"/>
        <v>0</v>
      </c>
      <c r="N34" s="31">
        <f t="shared" si="8"/>
        <v>0</v>
      </c>
      <c r="O34" s="31">
        <f t="shared" si="8"/>
        <v>0</v>
      </c>
      <c r="P34" s="31">
        <f t="shared" si="8"/>
        <v>0</v>
      </c>
      <c r="Q34" s="31">
        <f t="shared" si="8"/>
        <v>0</v>
      </c>
      <c r="R34" s="60">
        <f t="shared" si="8"/>
        <v>0</v>
      </c>
      <c r="S34" s="32"/>
      <c r="T34" s="42">
        <f t="shared" si="7"/>
        <v>0</v>
      </c>
    </row>
    <row r="35" spans="1:20" s="5" customFormat="1" ht="18.75" customHeight="1" x14ac:dyDescent="0.25">
      <c r="A35" s="35"/>
      <c r="B35" s="94" t="s">
        <v>37</v>
      </c>
      <c r="C35" s="97" t="s">
        <v>64</v>
      </c>
      <c r="D35" s="28"/>
      <c r="E35" s="80">
        <v>0</v>
      </c>
      <c r="F35" s="30"/>
      <c r="G35" s="59">
        <f t="shared" si="8"/>
        <v>0</v>
      </c>
      <c r="H35" s="31">
        <f t="shared" si="8"/>
        <v>0</v>
      </c>
      <c r="I35" s="31">
        <f t="shared" si="8"/>
        <v>0</v>
      </c>
      <c r="J35" s="31">
        <f t="shared" si="8"/>
        <v>0</v>
      </c>
      <c r="K35" s="31">
        <f t="shared" si="8"/>
        <v>0</v>
      </c>
      <c r="L35" s="31">
        <f t="shared" si="8"/>
        <v>0</v>
      </c>
      <c r="M35" s="31">
        <f t="shared" si="8"/>
        <v>0</v>
      </c>
      <c r="N35" s="31">
        <f t="shared" si="8"/>
        <v>0</v>
      </c>
      <c r="O35" s="31">
        <f t="shared" si="8"/>
        <v>0</v>
      </c>
      <c r="P35" s="31">
        <f t="shared" si="8"/>
        <v>0</v>
      </c>
      <c r="Q35" s="31">
        <f t="shared" si="8"/>
        <v>0</v>
      </c>
      <c r="R35" s="60">
        <f t="shared" si="8"/>
        <v>0</v>
      </c>
      <c r="S35" s="32"/>
      <c r="T35" s="42">
        <f t="shared" si="7"/>
        <v>0</v>
      </c>
    </row>
    <row r="36" spans="1:20" s="5" customFormat="1" ht="18.75" customHeight="1" x14ac:dyDescent="0.25">
      <c r="A36" s="35"/>
      <c r="B36" s="94" t="s">
        <v>38</v>
      </c>
      <c r="C36" s="97" t="s">
        <v>65</v>
      </c>
      <c r="D36" s="28"/>
      <c r="E36" s="80">
        <v>0</v>
      </c>
      <c r="F36" s="30"/>
      <c r="G36" s="59">
        <f t="shared" si="8"/>
        <v>0</v>
      </c>
      <c r="H36" s="31">
        <f t="shared" si="8"/>
        <v>0</v>
      </c>
      <c r="I36" s="31">
        <f t="shared" si="8"/>
        <v>0</v>
      </c>
      <c r="J36" s="31">
        <f t="shared" si="8"/>
        <v>0</v>
      </c>
      <c r="K36" s="31">
        <f t="shared" si="8"/>
        <v>0</v>
      </c>
      <c r="L36" s="31">
        <f t="shared" si="8"/>
        <v>0</v>
      </c>
      <c r="M36" s="31">
        <f t="shared" si="8"/>
        <v>0</v>
      </c>
      <c r="N36" s="31">
        <f t="shared" si="8"/>
        <v>0</v>
      </c>
      <c r="O36" s="31">
        <f t="shared" si="8"/>
        <v>0</v>
      </c>
      <c r="P36" s="31">
        <f t="shared" si="8"/>
        <v>0</v>
      </c>
      <c r="Q36" s="31">
        <f t="shared" si="8"/>
        <v>0</v>
      </c>
      <c r="R36" s="60">
        <f t="shared" si="8"/>
        <v>0</v>
      </c>
      <c r="S36" s="32"/>
      <c r="T36" s="42">
        <f t="shared" si="7"/>
        <v>0</v>
      </c>
    </row>
    <row r="37" spans="1:20" s="5" customFormat="1" ht="18.75" customHeight="1" x14ac:dyDescent="0.25">
      <c r="A37" s="35"/>
      <c r="B37" s="94" t="s">
        <v>39</v>
      </c>
      <c r="C37" s="97" t="s">
        <v>66</v>
      </c>
      <c r="D37" s="28"/>
      <c r="E37" s="80">
        <v>0</v>
      </c>
      <c r="F37" s="30"/>
      <c r="G37" s="59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  <c r="R37" s="60">
        <f t="shared" si="8"/>
        <v>0</v>
      </c>
      <c r="S37" s="32"/>
      <c r="T37" s="42">
        <f t="shared" si="7"/>
        <v>0</v>
      </c>
    </row>
    <row r="38" spans="1:20" s="5" customFormat="1" ht="18.75" customHeight="1" x14ac:dyDescent="0.25">
      <c r="A38" s="35"/>
      <c r="B38" s="95" t="s">
        <v>40</v>
      </c>
      <c r="C38" s="98" t="s">
        <v>67</v>
      </c>
      <c r="D38" s="28"/>
      <c r="E38" s="81">
        <v>0</v>
      </c>
      <c r="F38" s="30"/>
      <c r="G38" s="61">
        <f t="shared" si="8"/>
        <v>0</v>
      </c>
      <c r="H38" s="62">
        <f t="shared" si="8"/>
        <v>0</v>
      </c>
      <c r="I38" s="62">
        <f t="shared" si="8"/>
        <v>0</v>
      </c>
      <c r="J38" s="62">
        <f t="shared" si="8"/>
        <v>0</v>
      </c>
      <c r="K38" s="62">
        <f t="shared" si="8"/>
        <v>0</v>
      </c>
      <c r="L38" s="62">
        <f t="shared" si="8"/>
        <v>0</v>
      </c>
      <c r="M38" s="62">
        <f t="shared" si="8"/>
        <v>0</v>
      </c>
      <c r="N38" s="62">
        <f t="shared" si="8"/>
        <v>0</v>
      </c>
      <c r="O38" s="62">
        <f t="shared" si="8"/>
        <v>0</v>
      </c>
      <c r="P38" s="62">
        <f t="shared" si="8"/>
        <v>0</v>
      </c>
      <c r="Q38" s="62">
        <f t="shared" si="8"/>
        <v>0</v>
      </c>
      <c r="R38" s="63">
        <f t="shared" si="8"/>
        <v>0</v>
      </c>
      <c r="S38" s="32"/>
      <c r="T38" s="46">
        <f t="shared" si="7"/>
        <v>0</v>
      </c>
    </row>
    <row r="39" spans="1:20" s="34" customFormat="1" ht="9" customHeight="1" x14ac:dyDescent="0.25">
      <c r="A39" s="27"/>
      <c r="B39" s="54"/>
      <c r="C39" s="54"/>
      <c r="D39" s="28"/>
      <c r="E39" s="78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  <c r="T39" s="33"/>
    </row>
    <row r="40" spans="1:20" s="25" customFormat="1" ht="18.75" customHeight="1" x14ac:dyDescent="0.25">
      <c r="A40" s="47"/>
      <c r="B40" s="55" t="s">
        <v>1</v>
      </c>
      <c r="C40" s="56" t="s">
        <v>10</v>
      </c>
      <c r="D40" s="48"/>
      <c r="E40" s="86">
        <f>SUM(E18:E38)</f>
        <v>0</v>
      </c>
      <c r="F40" s="87"/>
      <c r="G40" s="88">
        <f t="shared" ref="G40:R40" si="9">SUM(G18:G38)</f>
        <v>0</v>
      </c>
      <c r="H40" s="88">
        <f t="shared" si="9"/>
        <v>0</v>
      </c>
      <c r="I40" s="88">
        <f t="shared" si="9"/>
        <v>0</v>
      </c>
      <c r="J40" s="88">
        <f t="shared" si="9"/>
        <v>0</v>
      </c>
      <c r="K40" s="88">
        <f t="shared" si="9"/>
        <v>0</v>
      </c>
      <c r="L40" s="88">
        <f t="shared" si="9"/>
        <v>0</v>
      </c>
      <c r="M40" s="88">
        <f t="shared" si="9"/>
        <v>0</v>
      </c>
      <c r="N40" s="88">
        <f t="shared" si="9"/>
        <v>0</v>
      </c>
      <c r="O40" s="88">
        <f t="shared" si="9"/>
        <v>0</v>
      </c>
      <c r="P40" s="88">
        <f t="shared" si="9"/>
        <v>0</v>
      </c>
      <c r="Q40" s="88">
        <f t="shared" si="9"/>
        <v>0</v>
      </c>
      <c r="R40" s="88">
        <f t="shared" si="9"/>
        <v>0</v>
      </c>
      <c r="S40" s="87"/>
      <c r="T40" s="89">
        <f>SUM(G40:R40)</f>
        <v>0</v>
      </c>
    </row>
    <row r="41" spans="1:20" s="34" customFormat="1" ht="9" customHeight="1" x14ac:dyDescent="0.25">
      <c r="A41" s="27"/>
      <c r="B41" s="54"/>
      <c r="C41" s="54"/>
      <c r="D41" s="28"/>
      <c r="E41" s="78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3"/>
    </row>
    <row r="42" spans="1:20" s="25" customFormat="1" ht="20.25" customHeight="1" x14ac:dyDescent="0.25">
      <c r="A42" s="47"/>
      <c r="B42" s="55" t="s">
        <v>1</v>
      </c>
      <c r="C42" s="56" t="s">
        <v>8</v>
      </c>
      <c r="D42" s="48"/>
      <c r="E42" s="86">
        <f>E16-E40</f>
        <v>332378.60000000003</v>
      </c>
      <c r="F42" s="87"/>
      <c r="G42" s="88">
        <f>G16-G40</f>
        <v>28529.163166666665</v>
      </c>
      <c r="H42" s="88">
        <f t="shared" ref="H42:R42" si="10">H16-H40</f>
        <v>28529.163166666665</v>
      </c>
      <c r="I42" s="88">
        <f t="shared" si="10"/>
        <v>28529.163166666665</v>
      </c>
      <c r="J42" s="88">
        <f t="shared" si="10"/>
        <v>28529.163166666665</v>
      </c>
      <c r="K42" s="88">
        <f t="shared" si="10"/>
        <v>28529.163166666665</v>
      </c>
      <c r="L42" s="88">
        <f t="shared" si="10"/>
        <v>28529.163166666665</v>
      </c>
      <c r="M42" s="88">
        <f t="shared" si="10"/>
        <v>28529.163166666665</v>
      </c>
      <c r="N42" s="88">
        <f t="shared" si="10"/>
        <v>28529.163166666665</v>
      </c>
      <c r="O42" s="88">
        <f t="shared" si="10"/>
        <v>28529.163166666665</v>
      </c>
      <c r="P42" s="88">
        <f t="shared" si="10"/>
        <v>28529.163166666665</v>
      </c>
      <c r="Q42" s="88">
        <f t="shared" si="10"/>
        <v>28529.163166666665</v>
      </c>
      <c r="R42" s="88">
        <f t="shared" si="10"/>
        <v>28529.163166666665</v>
      </c>
      <c r="S42" s="87"/>
      <c r="T42" s="89">
        <f t="shared" ref="T42" si="11">SUM(G42:R42)</f>
        <v>342349.95799999998</v>
      </c>
    </row>
    <row r="43" spans="1:20" x14ac:dyDescent="0.25"/>
    <row r="44" spans="1:20" x14ac:dyDescent="0.25"/>
    <row r="45" spans="1:20" x14ac:dyDescent="0.25"/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mergeCells count="3">
    <mergeCell ref="G3:P3"/>
    <mergeCell ref="G4:P4"/>
    <mergeCell ref="G5:P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topLeftCell="A2" zoomScale="83" zoomScaleNormal="83" workbookViewId="0">
      <selection activeCell="C3" sqref="C3"/>
    </sheetView>
  </sheetViews>
  <sheetFormatPr defaultColWidth="0" defaultRowHeight="15" zeroHeight="1" x14ac:dyDescent="0.25"/>
  <cols>
    <col min="1" max="1" width="7.28515625" customWidth="1"/>
    <col min="2" max="2" width="6.42578125" style="49" customWidth="1"/>
    <col min="3" max="3" width="37.28515625" style="50" customWidth="1"/>
    <col min="4" max="4" width="1.85546875" style="11" customWidth="1"/>
    <col min="5" max="5" width="20.140625" style="73" customWidth="1"/>
    <col min="6" max="6" width="1.7109375" style="11" customWidth="1"/>
    <col min="7" max="18" width="12.140625" customWidth="1"/>
    <col min="19" max="19" width="1.5703125" style="21" customWidth="1"/>
    <col min="20" max="20" width="12.7109375" style="2" customWidth="1"/>
    <col min="21" max="21" width="7.85546875" customWidth="1"/>
    <col min="22" max="24" width="0" hidden="1" customWidth="1"/>
    <col min="25" max="16384" width="9.140625" hidden="1"/>
  </cols>
  <sheetData>
    <row r="1" spans="1:20" ht="15" hidden="1" customHeight="1" x14ac:dyDescent="0.25">
      <c r="G1" s="1">
        <f>DATE(C3,1,1)</f>
        <v>42736</v>
      </c>
      <c r="H1" s="1">
        <f>EDATE(G1,1)</f>
        <v>42767</v>
      </c>
      <c r="I1" s="1">
        <f>EDATE(H1,1)</f>
        <v>42795</v>
      </c>
      <c r="J1" s="1">
        <f>EDATE(I1,1)</f>
        <v>42826</v>
      </c>
      <c r="K1" s="1">
        <f t="shared" ref="K1:R1" si="0">EDATE(J1,1)</f>
        <v>42856</v>
      </c>
      <c r="L1" s="1">
        <f t="shared" si="0"/>
        <v>42887</v>
      </c>
      <c r="M1" s="1">
        <f t="shared" si="0"/>
        <v>42917</v>
      </c>
      <c r="N1" s="1">
        <f t="shared" si="0"/>
        <v>42948</v>
      </c>
      <c r="O1" s="1">
        <f t="shared" si="0"/>
        <v>42979</v>
      </c>
      <c r="P1" s="1">
        <f t="shared" si="0"/>
        <v>43009</v>
      </c>
      <c r="Q1" s="1">
        <f t="shared" si="0"/>
        <v>43040</v>
      </c>
      <c r="R1" s="1">
        <f t="shared" si="0"/>
        <v>43070</v>
      </c>
      <c r="S1" s="20"/>
    </row>
    <row r="2" spans="1:20" ht="5.25" customHeight="1" x14ac:dyDescent="0.25"/>
    <row r="3" spans="1:20" ht="45.75" customHeight="1" x14ac:dyDescent="0.25">
      <c r="C3" s="84">
        <v>2017</v>
      </c>
      <c r="D3" s="12"/>
      <c r="G3" s="99" t="s">
        <v>0</v>
      </c>
      <c r="H3" s="99"/>
      <c r="I3" s="99"/>
      <c r="J3" s="99"/>
      <c r="K3" s="99"/>
      <c r="L3" s="99"/>
      <c r="M3" s="99"/>
      <c r="N3" s="99"/>
      <c r="O3" s="99"/>
      <c r="P3" s="99"/>
      <c r="Q3" s="3"/>
      <c r="R3" s="3"/>
      <c r="S3" s="22"/>
      <c r="T3" s="4"/>
    </row>
    <row r="4" spans="1:20" s="5" customFormat="1" ht="27" customHeight="1" x14ac:dyDescent="0.5">
      <c r="B4" s="51"/>
      <c r="C4" s="85" t="s">
        <v>6</v>
      </c>
      <c r="D4" s="13"/>
      <c r="E4" s="74"/>
      <c r="F4" s="16"/>
      <c r="G4" s="100" t="s">
        <v>13</v>
      </c>
      <c r="H4" s="100"/>
      <c r="I4" s="100"/>
      <c r="J4" s="100"/>
      <c r="K4" s="100"/>
      <c r="L4" s="100"/>
      <c r="M4" s="100"/>
      <c r="N4" s="100"/>
      <c r="O4" s="100"/>
      <c r="P4" s="100"/>
      <c r="Q4" s="6"/>
      <c r="R4" s="6"/>
      <c r="S4" s="23"/>
      <c r="T4" s="7"/>
    </row>
    <row r="5" spans="1:20" s="64" customFormat="1" ht="46.5" x14ac:dyDescent="0.7">
      <c r="B5" s="65"/>
      <c r="C5" s="92" t="s">
        <v>12</v>
      </c>
      <c r="D5" s="66"/>
      <c r="E5" s="75"/>
      <c r="F5" s="67"/>
      <c r="G5" s="101" t="s">
        <v>11</v>
      </c>
      <c r="H5" s="101"/>
      <c r="I5" s="101"/>
      <c r="J5" s="101"/>
      <c r="K5" s="101"/>
      <c r="L5" s="101"/>
      <c r="M5" s="101"/>
      <c r="N5" s="101"/>
      <c r="O5" s="101"/>
      <c r="P5" s="101"/>
      <c r="Q5" s="70"/>
      <c r="R5" s="70"/>
      <c r="S5" s="68"/>
      <c r="T5" s="69"/>
    </row>
    <row r="6" spans="1:20" s="9" customFormat="1" ht="26.25" x14ac:dyDescent="0.25">
      <c r="B6" s="52"/>
      <c r="C6" s="53" t="s">
        <v>1</v>
      </c>
      <c r="D6" s="14"/>
      <c r="E6" s="76"/>
      <c r="F6" s="14"/>
      <c r="G6" s="8" t="s">
        <v>2</v>
      </c>
      <c r="H6" s="8" t="s">
        <v>2</v>
      </c>
      <c r="I6" s="8" t="s">
        <v>2</v>
      </c>
      <c r="J6" s="8" t="s">
        <v>2</v>
      </c>
      <c r="K6" s="8" t="s">
        <v>2</v>
      </c>
      <c r="L6" s="8" t="s">
        <v>2</v>
      </c>
      <c r="M6" s="8" t="s">
        <v>2</v>
      </c>
      <c r="N6" s="8" t="s">
        <v>2</v>
      </c>
      <c r="O6" s="8" t="s">
        <v>2</v>
      </c>
      <c r="P6" s="8" t="s">
        <v>2</v>
      </c>
      <c r="Q6" s="8" t="s">
        <v>2</v>
      </c>
      <c r="R6" s="8" t="s">
        <v>2</v>
      </c>
      <c r="S6" s="24"/>
      <c r="T6" s="10"/>
    </row>
    <row r="7" spans="1:20" s="25" customFormat="1" ht="22.5" customHeight="1" x14ac:dyDescent="0.25">
      <c r="B7" s="15"/>
      <c r="C7" s="19" t="s">
        <v>7</v>
      </c>
      <c r="D7" s="26"/>
      <c r="E7" s="77" t="str">
        <f>C3-1 &amp;" Actuals"</f>
        <v>2016 Actuals</v>
      </c>
      <c r="F7" s="17"/>
      <c r="G7" s="71" t="str">
        <f t="shared" ref="G7:R7" si="1">TEXT(G1, "mmm yyyy")</f>
        <v>Jan 2017</v>
      </c>
      <c r="H7" s="72" t="str">
        <f t="shared" si="1"/>
        <v>Feb 2017</v>
      </c>
      <c r="I7" s="72" t="str">
        <f t="shared" si="1"/>
        <v>Mar 2017</v>
      </c>
      <c r="J7" s="72" t="str">
        <f t="shared" si="1"/>
        <v>Apr 2017</v>
      </c>
      <c r="K7" s="72" t="str">
        <f t="shared" si="1"/>
        <v>May 2017</v>
      </c>
      <c r="L7" s="72" t="str">
        <f t="shared" si="1"/>
        <v>Jun 2017</v>
      </c>
      <c r="M7" s="72" t="str">
        <f t="shared" si="1"/>
        <v>Jul 2017</v>
      </c>
      <c r="N7" s="72" t="str">
        <f t="shared" si="1"/>
        <v>Aug 2017</v>
      </c>
      <c r="O7" s="72" t="str">
        <f t="shared" si="1"/>
        <v>Sep 2017</v>
      </c>
      <c r="P7" s="72" t="str">
        <f t="shared" si="1"/>
        <v>Oct 2017</v>
      </c>
      <c r="Q7" s="72" t="str">
        <f t="shared" si="1"/>
        <v>Nov 2017</v>
      </c>
      <c r="R7" s="72" t="str">
        <f t="shared" si="1"/>
        <v>Dec 2017</v>
      </c>
      <c r="S7" s="17"/>
      <c r="T7" s="18" t="str">
        <f>C3&amp;" Total"</f>
        <v>2017 Total</v>
      </c>
    </row>
    <row r="8" spans="1:20" s="34" customFormat="1" ht="9" customHeight="1" x14ac:dyDescent="0.25">
      <c r="A8" s="27"/>
      <c r="B8" s="54"/>
      <c r="C8" s="54"/>
      <c r="D8" s="28"/>
      <c r="E8" s="78"/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3"/>
    </row>
    <row r="9" spans="1:20" s="5" customFormat="1" ht="18.75" customHeight="1" x14ac:dyDescent="0.25">
      <c r="A9" s="35"/>
      <c r="B9" s="93" t="s">
        <v>14</v>
      </c>
      <c r="C9" s="96" t="s">
        <v>41</v>
      </c>
      <c r="D9" s="28"/>
      <c r="E9" s="79">
        <v>-3797.8</v>
      </c>
      <c r="F9" s="30"/>
      <c r="G9" s="36">
        <f>$E9/12*1.03</f>
        <v>-325.97783333333336</v>
      </c>
      <c r="H9" s="37">
        <f t="shared" ref="H9:R14" si="2">$E9/12*1.03</f>
        <v>-325.97783333333336</v>
      </c>
      <c r="I9" s="37">
        <f t="shared" si="2"/>
        <v>-325.97783333333336</v>
      </c>
      <c r="J9" s="37">
        <f t="shared" si="2"/>
        <v>-325.97783333333336</v>
      </c>
      <c r="K9" s="37">
        <f t="shared" si="2"/>
        <v>-325.97783333333336</v>
      </c>
      <c r="L9" s="37">
        <f t="shared" si="2"/>
        <v>-325.97783333333336</v>
      </c>
      <c r="M9" s="37">
        <f t="shared" si="2"/>
        <v>-325.97783333333336</v>
      </c>
      <c r="N9" s="37">
        <f t="shared" si="2"/>
        <v>-325.97783333333336</v>
      </c>
      <c r="O9" s="37">
        <f t="shared" si="2"/>
        <v>-325.97783333333336</v>
      </c>
      <c r="P9" s="37">
        <f t="shared" si="2"/>
        <v>-325.97783333333336</v>
      </c>
      <c r="Q9" s="37">
        <f t="shared" si="2"/>
        <v>-325.97783333333336</v>
      </c>
      <c r="R9" s="38">
        <f t="shared" si="2"/>
        <v>-325.97783333333336</v>
      </c>
      <c r="S9" s="30"/>
      <c r="T9" s="39">
        <f t="shared" ref="T9:T14" si="3">SUM(G9:R9)</f>
        <v>-3911.7340000000004</v>
      </c>
    </row>
    <row r="10" spans="1:20" s="5" customFormat="1" ht="18.75" customHeight="1" x14ac:dyDescent="0.25">
      <c r="A10" s="35"/>
      <c r="B10" s="94" t="s">
        <v>15</v>
      </c>
      <c r="C10" s="97" t="s">
        <v>42</v>
      </c>
      <c r="D10" s="28"/>
      <c r="E10" s="80">
        <v>10273.549999999999</v>
      </c>
      <c r="F10" s="30"/>
      <c r="G10" s="40">
        <f t="shared" ref="G10:G14" si="4">$E10/12*1.03</f>
        <v>881.81304166666666</v>
      </c>
      <c r="H10" s="29">
        <f t="shared" si="2"/>
        <v>881.81304166666666</v>
      </c>
      <c r="I10" s="29">
        <f t="shared" si="2"/>
        <v>881.81304166666666</v>
      </c>
      <c r="J10" s="29">
        <f t="shared" si="2"/>
        <v>881.81304166666666</v>
      </c>
      <c r="K10" s="29">
        <f t="shared" si="2"/>
        <v>881.81304166666666</v>
      </c>
      <c r="L10" s="29">
        <f t="shared" si="2"/>
        <v>881.81304166666666</v>
      </c>
      <c r="M10" s="29">
        <f t="shared" si="2"/>
        <v>881.81304166666666</v>
      </c>
      <c r="N10" s="29">
        <f t="shared" si="2"/>
        <v>881.81304166666666</v>
      </c>
      <c r="O10" s="29">
        <f t="shared" si="2"/>
        <v>881.81304166666666</v>
      </c>
      <c r="P10" s="29">
        <f t="shared" si="2"/>
        <v>881.81304166666666</v>
      </c>
      <c r="Q10" s="29">
        <f t="shared" si="2"/>
        <v>881.81304166666666</v>
      </c>
      <c r="R10" s="41">
        <f t="shared" si="2"/>
        <v>881.81304166666666</v>
      </c>
      <c r="S10" s="30"/>
      <c r="T10" s="42">
        <f t="shared" si="3"/>
        <v>10581.756499999998</v>
      </c>
    </row>
    <row r="11" spans="1:20" s="5" customFormat="1" ht="18.75" customHeight="1" x14ac:dyDescent="0.25">
      <c r="A11" s="35"/>
      <c r="B11" s="94" t="s">
        <v>16</v>
      </c>
      <c r="C11" s="97" t="s">
        <v>43</v>
      </c>
      <c r="D11" s="28"/>
      <c r="E11" s="80">
        <v>900</v>
      </c>
      <c r="F11" s="30"/>
      <c r="G11" s="40">
        <f t="shared" si="4"/>
        <v>77.25</v>
      </c>
      <c r="H11" s="29">
        <f t="shared" si="2"/>
        <v>77.25</v>
      </c>
      <c r="I11" s="29">
        <f t="shared" si="2"/>
        <v>77.25</v>
      </c>
      <c r="J11" s="29">
        <f t="shared" si="2"/>
        <v>77.25</v>
      </c>
      <c r="K11" s="29">
        <f t="shared" si="2"/>
        <v>77.25</v>
      </c>
      <c r="L11" s="29">
        <f t="shared" si="2"/>
        <v>77.25</v>
      </c>
      <c r="M11" s="29">
        <f t="shared" si="2"/>
        <v>77.25</v>
      </c>
      <c r="N11" s="29">
        <f t="shared" si="2"/>
        <v>77.25</v>
      </c>
      <c r="O11" s="29">
        <f t="shared" si="2"/>
        <v>77.25</v>
      </c>
      <c r="P11" s="29">
        <f t="shared" si="2"/>
        <v>77.25</v>
      </c>
      <c r="Q11" s="29">
        <f t="shared" si="2"/>
        <v>77.25</v>
      </c>
      <c r="R11" s="41">
        <f t="shared" si="2"/>
        <v>77.25</v>
      </c>
      <c r="S11" s="30"/>
      <c r="T11" s="42">
        <f t="shared" si="3"/>
        <v>927</v>
      </c>
    </row>
    <row r="12" spans="1:20" s="5" customFormat="1" ht="18.75" customHeight="1" x14ac:dyDescent="0.25">
      <c r="A12" s="35"/>
      <c r="B12" s="94" t="s">
        <v>17</v>
      </c>
      <c r="C12" s="97" t="s">
        <v>44</v>
      </c>
      <c r="D12" s="28"/>
      <c r="E12" s="80">
        <v>0</v>
      </c>
      <c r="F12" s="30"/>
      <c r="G12" s="40">
        <f t="shared" si="4"/>
        <v>0</v>
      </c>
      <c r="H12" s="29">
        <f t="shared" si="2"/>
        <v>0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9">
        <f t="shared" si="2"/>
        <v>0</v>
      </c>
      <c r="P12" s="29">
        <f t="shared" si="2"/>
        <v>0</v>
      </c>
      <c r="Q12" s="29">
        <f t="shared" si="2"/>
        <v>0</v>
      </c>
      <c r="R12" s="41">
        <f t="shared" si="2"/>
        <v>0</v>
      </c>
      <c r="S12" s="30"/>
      <c r="T12" s="42">
        <f t="shared" si="3"/>
        <v>0</v>
      </c>
    </row>
    <row r="13" spans="1:20" s="5" customFormat="1" ht="18.75" customHeight="1" x14ac:dyDescent="0.25">
      <c r="A13" s="35"/>
      <c r="B13" s="94" t="s">
        <v>18</v>
      </c>
      <c r="C13" s="97" t="s">
        <v>45</v>
      </c>
      <c r="D13" s="28"/>
      <c r="E13" s="80">
        <v>0</v>
      </c>
      <c r="F13" s="30"/>
      <c r="G13" s="40">
        <f t="shared" si="4"/>
        <v>0</v>
      </c>
      <c r="H13" s="29">
        <f t="shared" si="2"/>
        <v>0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0</v>
      </c>
      <c r="O13" s="29">
        <f t="shared" si="2"/>
        <v>0</v>
      </c>
      <c r="P13" s="29">
        <f t="shared" si="2"/>
        <v>0</v>
      </c>
      <c r="Q13" s="29">
        <f t="shared" si="2"/>
        <v>0</v>
      </c>
      <c r="R13" s="41">
        <f t="shared" si="2"/>
        <v>0</v>
      </c>
      <c r="S13" s="30"/>
      <c r="T13" s="42">
        <f t="shared" si="3"/>
        <v>0</v>
      </c>
    </row>
    <row r="14" spans="1:20" s="5" customFormat="1" ht="18.75" customHeight="1" x14ac:dyDescent="0.25">
      <c r="A14" s="35"/>
      <c r="B14" s="95" t="s">
        <v>19</v>
      </c>
      <c r="C14" s="98" t="s">
        <v>46</v>
      </c>
      <c r="D14" s="28"/>
      <c r="E14" s="81">
        <v>0</v>
      </c>
      <c r="F14" s="30"/>
      <c r="G14" s="43">
        <f t="shared" si="4"/>
        <v>0</v>
      </c>
      <c r="H14" s="44">
        <f t="shared" si="2"/>
        <v>0</v>
      </c>
      <c r="I14" s="44">
        <f t="shared" si="2"/>
        <v>0</v>
      </c>
      <c r="J14" s="44">
        <f t="shared" si="2"/>
        <v>0</v>
      </c>
      <c r="K14" s="44">
        <f t="shared" si="2"/>
        <v>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0</v>
      </c>
      <c r="P14" s="44">
        <f t="shared" si="2"/>
        <v>0</v>
      </c>
      <c r="Q14" s="44">
        <f t="shared" si="2"/>
        <v>0</v>
      </c>
      <c r="R14" s="45">
        <f t="shared" si="2"/>
        <v>0</v>
      </c>
      <c r="S14" s="30"/>
      <c r="T14" s="46">
        <f t="shared" si="3"/>
        <v>0</v>
      </c>
    </row>
    <row r="15" spans="1:20" s="34" customFormat="1" ht="9" customHeight="1" x14ac:dyDescent="0.25">
      <c r="A15" s="27"/>
      <c r="B15" s="83" t="s">
        <v>1</v>
      </c>
      <c r="C15" s="82"/>
      <c r="D15" s="28"/>
      <c r="E15" s="78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3"/>
    </row>
    <row r="16" spans="1:20" s="25" customFormat="1" ht="22.5" customHeight="1" x14ac:dyDescent="0.25">
      <c r="A16" s="47"/>
      <c r="B16" s="90" t="s">
        <v>1</v>
      </c>
      <c r="C16" s="91" t="s">
        <v>9</v>
      </c>
      <c r="D16" s="48"/>
      <c r="E16" s="86">
        <f>SUM(E9:E14)</f>
        <v>7375.7499999999991</v>
      </c>
      <c r="F16" s="87"/>
      <c r="G16" s="88">
        <f t="shared" ref="G16:R16" si="5">SUM(G9:G14)</f>
        <v>633.0852083333333</v>
      </c>
      <c r="H16" s="88">
        <f t="shared" si="5"/>
        <v>633.0852083333333</v>
      </c>
      <c r="I16" s="88">
        <f t="shared" si="5"/>
        <v>633.0852083333333</v>
      </c>
      <c r="J16" s="88">
        <f t="shared" si="5"/>
        <v>633.0852083333333</v>
      </c>
      <c r="K16" s="88">
        <f t="shared" si="5"/>
        <v>633.0852083333333</v>
      </c>
      <c r="L16" s="88">
        <f t="shared" si="5"/>
        <v>633.0852083333333</v>
      </c>
      <c r="M16" s="88">
        <f t="shared" si="5"/>
        <v>633.0852083333333</v>
      </c>
      <c r="N16" s="88">
        <f t="shared" si="5"/>
        <v>633.0852083333333</v>
      </c>
      <c r="O16" s="88">
        <f t="shared" si="5"/>
        <v>633.0852083333333</v>
      </c>
      <c r="P16" s="88">
        <f t="shared" si="5"/>
        <v>633.0852083333333</v>
      </c>
      <c r="Q16" s="88">
        <f t="shared" si="5"/>
        <v>633.0852083333333</v>
      </c>
      <c r="R16" s="88">
        <f t="shared" si="5"/>
        <v>633.0852083333333</v>
      </c>
      <c r="S16" s="87"/>
      <c r="T16" s="89">
        <f>SUM(G16:R16)</f>
        <v>7597.0224999999982</v>
      </c>
    </row>
    <row r="17" spans="1:20" s="34" customFormat="1" ht="9" customHeight="1" x14ac:dyDescent="0.25">
      <c r="A17" s="27"/>
      <c r="B17" s="83" t="s">
        <v>1</v>
      </c>
      <c r="C17" s="82"/>
      <c r="D17" s="28"/>
      <c r="E17" s="78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3"/>
    </row>
    <row r="18" spans="1:20" s="5" customFormat="1" ht="18.75" customHeight="1" x14ac:dyDescent="0.25">
      <c r="A18" s="35"/>
      <c r="B18" s="93" t="s">
        <v>20</v>
      </c>
      <c r="C18" s="96" t="s">
        <v>47</v>
      </c>
      <c r="D18" s="28"/>
      <c r="E18" s="79">
        <v>0</v>
      </c>
      <c r="F18" s="30"/>
      <c r="G18" s="36">
        <f>$E18/12*1.03</f>
        <v>0</v>
      </c>
      <c r="H18" s="57">
        <f t="shared" ref="H18:R33" si="6">$E18/12*1.03</f>
        <v>0</v>
      </c>
      <c r="I18" s="57">
        <f t="shared" si="6"/>
        <v>0</v>
      </c>
      <c r="J18" s="57">
        <f t="shared" si="6"/>
        <v>0</v>
      </c>
      <c r="K18" s="57">
        <f t="shared" si="6"/>
        <v>0</v>
      </c>
      <c r="L18" s="57">
        <f t="shared" si="6"/>
        <v>0</v>
      </c>
      <c r="M18" s="57">
        <f t="shared" si="6"/>
        <v>0</v>
      </c>
      <c r="N18" s="57">
        <f t="shared" si="6"/>
        <v>0</v>
      </c>
      <c r="O18" s="57">
        <f t="shared" si="6"/>
        <v>0</v>
      </c>
      <c r="P18" s="57">
        <f t="shared" si="6"/>
        <v>0</v>
      </c>
      <c r="Q18" s="57">
        <f t="shared" si="6"/>
        <v>0</v>
      </c>
      <c r="R18" s="58">
        <f t="shared" si="6"/>
        <v>0</v>
      </c>
      <c r="S18" s="32"/>
      <c r="T18" s="39">
        <f t="shared" ref="T18:T38" si="7">SUM(G18:R18)</f>
        <v>0</v>
      </c>
    </row>
    <row r="19" spans="1:20" s="5" customFormat="1" ht="18.75" customHeight="1" x14ac:dyDescent="0.25">
      <c r="A19" s="35"/>
      <c r="B19" s="94" t="s">
        <v>21</v>
      </c>
      <c r="C19" s="97" t="s">
        <v>48</v>
      </c>
      <c r="D19" s="28"/>
      <c r="E19" s="80">
        <v>0</v>
      </c>
      <c r="F19" s="30"/>
      <c r="G19" s="59">
        <f t="shared" ref="G19:R38" si="8">$E19/12*1.03</f>
        <v>0</v>
      </c>
      <c r="H19" s="31">
        <f t="shared" si="6"/>
        <v>0</v>
      </c>
      <c r="I19" s="31">
        <f t="shared" si="6"/>
        <v>0</v>
      </c>
      <c r="J19" s="31">
        <f t="shared" si="6"/>
        <v>0</v>
      </c>
      <c r="K19" s="31">
        <f t="shared" si="6"/>
        <v>0</v>
      </c>
      <c r="L19" s="31">
        <f t="shared" si="6"/>
        <v>0</v>
      </c>
      <c r="M19" s="31">
        <f t="shared" si="6"/>
        <v>0</v>
      </c>
      <c r="N19" s="31">
        <f t="shared" si="6"/>
        <v>0</v>
      </c>
      <c r="O19" s="31">
        <f t="shared" si="6"/>
        <v>0</v>
      </c>
      <c r="P19" s="31">
        <f t="shared" si="6"/>
        <v>0</v>
      </c>
      <c r="Q19" s="31">
        <f t="shared" si="6"/>
        <v>0</v>
      </c>
      <c r="R19" s="60">
        <f t="shared" si="6"/>
        <v>0</v>
      </c>
      <c r="S19" s="32"/>
      <c r="T19" s="42">
        <f t="shared" si="7"/>
        <v>0</v>
      </c>
    </row>
    <row r="20" spans="1:20" s="5" customFormat="1" ht="18.75" customHeight="1" x14ac:dyDescent="0.25">
      <c r="A20" s="35"/>
      <c r="B20" s="94" t="s">
        <v>22</v>
      </c>
      <c r="C20" s="97" t="s">
        <v>49</v>
      </c>
      <c r="D20" s="28"/>
      <c r="E20" s="80">
        <v>0</v>
      </c>
      <c r="F20" s="30"/>
      <c r="G20" s="59">
        <f t="shared" si="8"/>
        <v>0</v>
      </c>
      <c r="H20" s="31">
        <f t="shared" si="6"/>
        <v>0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31">
        <f t="shared" si="6"/>
        <v>0</v>
      </c>
      <c r="P20" s="31">
        <f t="shared" si="6"/>
        <v>0</v>
      </c>
      <c r="Q20" s="31">
        <f t="shared" si="6"/>
        <v>0</v>
      </c>
      <c r="R20" s="60">
        <f t="shared" si="6"/>
        <v>0</v>
      </c>
      <c r="S20" s="32"/>
      <c r="T20" s="42">
        <f t="shared" si="7"/>
        <v>0</v>
      </c>
    </row>
    <row r="21" spans="1:20" s="5" customFormat="1" ht="18.75" customHeight="1" x14ac:dyDescent="0.25">
      <c r="A21" s="35"/>
      <c r="B21" s="94" t="s">
        <v>23</v>
      </c>
      <c r="C21" s="97" t="s">
        <v>50</v>
      </c>
      <c r="D21" s="28"/>
      <c r="E21" s="80">
        <v>0</v>
      </c>
      <c r="F21" s="30"/>
      <c r="G21" s="59">
        <f t="shared" si="8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0</v>
      </c>
      <c r="O21" s="31">
        <f t="shared" si="6"/>
        <v>0</v>
      </c>
      <c r="P21" s="31">
        <f t="shared" si="6"/>
        <v>0</v>
      </c>
      <c r="Q21" s="31">
        <f t="shared" si="6"/>
        <v>0</v>
      </c>
      <c r="R21" s="60">
        <f t="shared" si="6"/>
        <v>0</v>
      </c>
      <c r="S21" s="32"/>
      <c r="T21" s="42">
        <f t="shared" si="7"/>
        <v>0</v>
      </c>
    </row>
    <row r="22" spans="1:20" s="5" customFormat="1" ht="18.75" customHeight="1" x14ac:dyDescent="0.25">
      <c r="A22" s="35"/>
      <c r="B22" s="94" t="s">
        <v>24</v>
      </c>
      <c r="C22" s="97" t="s">
        <v>51</v>
      </c>
      <c r="D22" s="28"/>
      <c r="E22" s="80">
        <v>0</v>
      </c>
      <c r="F22" s="30"/>
      <c r="G22" s="59">
        <f t="shared" si="8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60">
        <f t="shared" si="6"/>
        <v>0</v>
      </c>
      <c r="S22" s="32"/>
      <c r="T22" s="42">
        <f t="shared" si="7"/>
        <v>0</v>
      </c>
    </row>
    <row r="23" spans="1:20" s="5" customFormat="1" ht="18.75" customHeight="1" x14ac:dyDescent="0.25">
      <c r="A23" s="35"/>
      <c r="B23" s="94" t="s">
        <v>25</v>
      </c>
      <c r="C23" s="97" t="s">
        <v>52</v>
      </c>
      <c r="D23" s="28"/>
      <c r="E23" s="80">
        <v>0</v>
      </c>
      <c r="F23" s="30"/>
      <c r="G23" s="59">
        <f t="shared" si="8"/>
        <v>0</v>
      </c>
      <c r="H23" s="31">
        <f t="shared" si="6"/>
        <v>0</v>
      </c>
      <c r="I23" s="31">
        <f t="shared" si="6"/>
        <v>0</v>
      </c>
      <c r="J23" s="31">
        <f t="shared" si="6"/>
        <v>0</v>
      </c>
      <c r="K23" s="31">
        <f t="shared" si="6"/>
        <v>0</v>
      </c>
      <c r="L23" s="31">
        <f t="shared" si="6"/>
        <v>0</v>
      </c>
      <c r="M23" s="31">
        <f t="shared" si="6"/>
        <v>0</v>
      </c>
      <c r="N23" s="31">
        <f t="shared" si="6"/>
        <v>0</v>
      </c>
      <c r="O23" s="31">
        <f t="shared" si="6"/>
        <v>0</v>
      </c>
      <c r="P23" s="31">
        <f t="shared" si="6"/>
        <v>0</v>
      </c>
      <c r="Q23" s="31">
        <f t="shared" si="6"/>
        <v>0</v>
      </c>
      <c r="R23" s="60">
        <f t="shared" si="6"/>
        <v>0</v>
      </c>
      <c r="S23" s="32"/>
      <c r="T23" s="42">
        <f t="shared" si="7"/>
        <v>0</v>
      </c>
    </row>
    <row r="24" spans="1:20" s="5" customFormat="1" ht="18.75" customHeight="1" x14ac:dyDescent="0.25">
      <c r="A24" s="35"/>
      <c r="B24" s="94" t="s">
        <v>26</v>
      </c>
      <c r="C24" s="97" t="s">
        <v>53</v>
      </c>
      <c r="D24" s="28"/>
      <c r="E24" s="80">
        <v>0</v>
      </c>
      <c r="F24" s="30"/>
      <c r="G24" s="59">
        <f t="shared" si="8"/>
        <v>0</v>
      </c>
      <c r="H24" s="31">
        <f t="shared" si="6"/>
        <v>0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1">
        <f t="shared" si="6"/>
        <v>0</v>
      </c>
      <c r="M24" s="31">
        <f t="shared" si="6"/>
        <v>0</v>
      </c>
      <c r="N24" s="31">
        <f t="shared" si="6"/>
        <v>0</v>
      </c>
      <c r="O24" s="31">
        <f t="shared" si="6"/>
        <v>0</v>
      </c>
      <c r="P24" s="31">
        <f t="shared" si="6"/>
        <v>0</v>
      </c>
      <c r="Q24" s="31">
        <f t="shared" si="6"/>
        <v>0</v>
      </c>
      <c r="R24" s="60">
        <f t="shared" si="6"/>
        <v>0</v>
      </c>
      <c r="S24" s="32"/>
      <c r="T24" s="42">
        <f t="shared" si="7"/>
        <v>0</v>
      </c>
    </row>
    <row r="25" spans="1:20" s="5" customFormat="1" ht="18.75" customHeight="1" x14ac:dyDescent="0.25">
      <c r="A25" s="35"/>
      <c r="B25" s="94" t="s">
        <v>27</v>
      </c>
      <c r="C25" s="97" t="s">
        <v>54</v>
      </c>
      <c r="D25" s="28"/>
      <c r="E25" s="80">
        <v>0</v>
      </c>
      <c r="F25" s="30"/>
      <c r="G25" s="59">
        <f t="shared" si="8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1">
        <f t="shared" si="6"/>
        <v>0</v>
      </c>
      <c r="O25" s="31">
        <f t="shared" si="6"/>
        <v>0</v>
      </c>
      <c r="P25" s="31">
        <f t="shared" si="6"/>
        <v>0</v>
      </c>
      <c r="Q25" s="31">
        <f t="shared" si="6"/>
        <v>0</v>
      </c>
      <c r="R25" s="60">
        <f t="shared" si="6"/>
        <v>0</v>
      </c>
      <c r="S25" s="32"/>
      <c r="T25" s="42">
        <f t="shared" si="7"/>
        <v>0</v>
      </c>
    </row>
    <row r="26" spans="1:20" s="5" customFormat="1" ht="18.75" customHeight="1" x14ac:dyDescent="0.25">
      <c r="A26" s="35"/>
      <c r="B26" s="94" t="s">
        <v>28</v>
      </c>
      <c r="C26" s="97" t="s">
        <v>55</v>
      </c>
      <c r="D26" s="28"/>
      <c r="E26" s="80">
        <v>0</v>
      </c>
      <c r="F26" s="30"/>
      <c r="G26" s="59">
        <f t="shared" si="8"/>
        <v>0</v>
      </c>
      <c r="H26" s="31">
        <f t="shared" si="6"/>
        <v>0</v>
      </c>
      <c r="I26" s="31">
        <f t="shared" si="6"/>
        <v>0</v>
      </c>
      <c r="J26" s="31">
        <f t="shared" si="6"/>
        <v>0</v>
      </c>
      <c r="K26" s="31">
        <f t="shared" si="6"/>
        <v>0</v>
      </c>
      <c r="L26" s="31">
        <f t="shared" si="6"/>
        <v>0</v>
      </c>
      <c r="M26" s="31">
        <f t="shared" si="6"/>
        <v>0</v>
      </c>
      <c r="N26" s="31">
        <f t="shared" si="6"/>
        <v>0</v>
      </c>
      <c r="O26" s="31">
        <f t="shared" si="6"/>
        <v>0</v>
      </c>
      <c r="P26" s="31">
        <f t="shared" si="6"/>
        <v>0</v>
      </c>
      <c r="Q26" s="31">
        <f t="shared" si="6"/>
        <v>0</v>
      </c>
      <c r="R26" s="60">
        <f t="shared" si="6"/>
        <v>0</v>
      </c>
      <c r="S26" s="32"/>
      <c r="T26" s="42">
        <f t="shared" si="7"/>
        <v>0</v>
      </c>
    </row>
    <row r="27" spans="1:20" s="5" customFormat="1" ht="18.75" customHeight="1" x14ac:dyDescent="0.25">
      <c r="A27" s="35"/>
      <c r="B27" s="94" t="s">
        <v>29</v>
      </c>
      <c r="C27" s="97" t="s">
        <v>56</v>
      </c>
      <c r="D27" s="28"/>
      <c r="E27" s="80">
        <v>0</v>
      </c>
      <c r="F27" s="30"/>
      <c r="G27" s="59">
        <f t="shared" si="8"/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31">
        <f t="shared" si="6"/>
        <v>0</v>
      </c>
      <c r="N27" s="31">
        <f t="shared" si="6"/>
        <v>0</v>
      </c>
      <c r="O27" s="31">
        <f t="shared" si="6"/>
        <v>0</v>
      </c>
      <c r="P27" s="31">
        <f t="shared" si="6"/>
        <v>0</v>
      </c>
      <c r="Q27" s="31">
        <f t="shared" si="6"/>
        <v>0</v>
      </c>
      <c r="R27" s="60">
        <f t="shared" si="6"/>
        <v>0</v>
      </c>
      <c r="S27" s="32"/>
      <c r="T27" s="42">
        <f t="shared" si="7"/>
        <v>0</v>
      </c>
    </row>
    <row r="28" spans="1:20" s="5" customFormat="1" ht="18.75" customHeight="1" x14ac:dyDescent="0.25">
      <c r="A28" s="35"/>
      <c r="B28" s="94" t="s">
        <v>30</v>
      </c>
      <c r="C28" s="97" t="s">
        <v>57</v>
      </c>
      <c r="D28" s="28"/>
      <c r="E28" s="80">
        <v>0</v>
      </c>
      <c r="F28" s="30"/>
      <c r="G28" s="59">
        <f t="shared" si="8"/>
        <v>0</v>
      </c>
      <c r="H28" s="31">
        <f t="shared" si="6"/>
        <v>0</v>
      </c>
      <c r="I28" s="31">
        <f t="shared" si="6"/>
        <v>0</v>
      </c>
      <c r="J28" s="31">
        <f t="shared" si="6"/>
        <v>0</v>
      </c>
      <c r="K28" s="31">
        <f t="shared" si="6"/>
        <v>0</v>
      </c>
      <c r="L28" s="31">
        <f t="shared" si="6"/>
        <v>0</v>
      </c>
      <c r="M28" s="31">
        <f t="shared" si="6"/>
        <v>0</v>
      </c>
      <c r="N28" s="31">
        <f t="shared" si="6"/>
        <v>0</v>
      </c>
      <c r="O28" s="31">
        <f t="shared" si="6"/>
        <v>0</v>
      </c>
      <c r="P28" s="31">
        <f t="shared" si="6"/>
        <v>0</v>
      </c>
      <c r="Q28" s="31">
        <f t="shared" si="6"/>
        <v>0</v>
      </c>
      <c r="R28" s="60">
        <f t="shared" si="6"/>
        <v>0</v>
      </c>
      <c r="S28" s="32"/>
      <c r="T28" s="42">
        <f t="shared" si="7"/>
        <v>0</v>
      </c>
    </row>
    <row r="29" spans="1:20" s="5" customFormat="1" ht="18.75" customHeight="1" x14ac:dyDescent="0.25">
      <c r="A29" s="35"/>
      <c r="B29" s="94" t="s">
        <v>31</v>
      </c>
      <c r="C29" s="97" t="s">
        <v>58</v>
      </c>
      <c r="D29" s="28"/>
      <c r="E29" s="80">
        <v>0</v>
      </c>
      <c r="F29" s="30"/>
      <c r="G29" s="59">
        <f t="shared" si="8"/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  <c r="K29" s="31">
        <f t="shared" si="6"/>
        <v>0</v>
      </c>
      <c r="L29" s="31">
        <f t="shared" si="6"/>
        <v>0</v>
      </c>
      <c r="M29" s="31">
        <f t="shared" si="6"/>
        <v>0</v>
      </c>
      <c r="N29" s="31">
        <f t="shared" si="6"/>
        <v>0</v>
      </c>
      <c r="O29" s="31">
        <f t="shared" si="6"/>
        <v>0</v>
      </c>
      <c r="P29" s="31">
        <f t="shared" si="6"/>
        <v>0</v>
      </c>
      <c r="Q29" s="31">
        <f t="shared" si="6"/>
        <v>0</v>
      </c>
      <c r="R29" s="60">
        <f t="shared" si="6"/>
        <v>0</v>
      </c>
      <c r="S29" s="32"/>
      <c r="T29" s="42">
        <f t="shared" si="7"/>
        <v>0</v>
      </c>
    </row>
    <row r="30" spans="1:20" s="5" customFormat="1" ht="18.75" customHeight="1" x14ac:dyDescent="0.25">
      <c r="A30" s="35"/>
      <c r="B30" s="94" t="s">
        <v>32</v>
      </c>
      <c r="C30" s="97" t="s">
        <v>59</v>
      </c>
      <c r="D30" s="28"/>
      <c r="E30" s="80">
        <v>0</v>
      </c>
      <c r="F30" s="30"/>
      <c r="G30" s="59">
        <f t="shared" si="8"/>
        <v>0</v>
      </c>
      <c r="H30" s="31">
        <f t="shared" si="6"/>
        <v>0</v>
      </c>
      <c r="I30" s="31">
        <f t="shared" si="6"/>
        <v>0</v>
      </c>
      <c r="J30" s="31">
        <f t="shared" si="6"/>
        <v>0</v>
      </c>
      <c r="K30" s="31">
        <f t="shared" si="6"/>
        <v>0</v>
      </c>
      <c r="L30" s="31">
        <f t="shared" si="6"/>
        <v>0</v>
      </c>
      <c r="M30" s="31">
        <f t="shared" si="6"/>
        <v>0</v>
      </c>
      <c r="N30" s="31">
        <f t="shared" si="6"/>
        <v>0</v>
      </c>
      <c r="O30" s="31">
        <f t="shared" si="6"/>
        <v>0</v>
      </c>
      <c r="P30" s="31">
        <f t="shared" si="6"/>
        <v>0</v>
      </c>
      <c r="Q30" s="31">
        <f t="shared" si="6"/>
        <v>0</v>
      </c>
      <c r="R30" s="60">
        <f t="shared" si="6"/>
        <v>0</v>
      </c>
      <c r="S30" s="32"/>
      <c r="T30" s="42">
        <f t="shared" si="7"/>
        <v>0</v>
      </c>
    </row>
    <row r="31" spans="1:20" s="5" customFormat="1" ht="18.75" customHeight="1" x14ac:dyDescent="0.25">
      <c r="A31" s="35"/>
      <c r="B31" s="94" t="s">
        <v>33</v>
      </c>
      <c r="C31" s="97" t="s">
        <v>60</v>
      </c>
      <c r="D31" s="28"/>
      <c r="E31" s="80">
        <v>0</v>
      </c>
      <c r="F31" s="30"/>
      <c r="G31" s="59">
        <f t="shared" si="8"/>
        <v>0</v>
      </c>
      <c r="H31" s="31">
        <f t="shared" si="6"/>
        <v>0</v>
      </c>
      <c r="I31" s="31">
        <f t="shared" si="6"/>
        <v>0</v>
      </c>
      <c r="J31" s="31">
        <f t="shared" si="6"/>
        <v>0</v>
      </c>
      <c r="K31" s="31">
        <f t="shared" si="6"/>
        <v>0</v>
      </c>
      <c r="L31" s="31">
        <f t="shared" si="6"/>
        <v>0</v>
      </c>
      <c r="M31" s="31">
        <f t="shared" si="6"/>
        <v>0</v>
      </c>
      <c r="N31" s="31">
        <f t="shared" si="6"/>
        <v>0</v>
      </c>
      <c r="O31" s="31">
        <f t="shared" si="6"/>
        <v>0</v>
      </c>
      <c r="P31" s="31">
        <f t="shared" si="6"/>
        <v>0</v>
      </c>
      <c r="Q31" s="31">
        <f t="shared" si="6"/>
        <v>0</v>
      </c>
      <c r="R31" s="60">
        <f t="shared" si="6"/>
        <v>0</v>
      </c>
      <c r="S31" s="32"/>
      <c r="T31" s="42">
        <f t="shared" si="7"/>
        <v>0</v>
      </c>
    </row>
    <row r="32" spans="1:20" s="5" customFormat="1" ht="18.75" customHeight="1" x14ac:dyDescent="0.25">
      <c r="A32" s="35"/>
      <c r="B32" s="94" t="s">
        <v>34</v>
      </c>
      <c r="C32" s="97" t="s">
        <v>61</v>
      </c>
      <c r="D32" s="28"/>
      <c r="E32" s="80">
        <v>0</v>
      </c>
      <c r="F32" s="30"/>
      <c r="G32" s="59">
        <f t="shared" si="8"/>
        <v>0</v>
      </c>
      <c r="H32" s="31">
        <f t="shared" si="6"/>
        <v>0</v>
      </c>
      <c r="I32" s="31">
        <f t="shared" si="6"/>
        <v>0</v>
      </c>
      <c r="J32" s="31">
        <f t="shared" si="6"/>
        <v>0</v>
      </c>
      <c r="K32" s="31">
        <f t="shared" si="6"/>
        <v>0</v>
      </c>
      <c r="L32" s="31">
        <f t="shared" si="6"/>
        <v>0</v>
      </c>
      <c r="M32" s="31">
        <f t="shared" si="6"/>
        <v>0</v>
      </c>
      <c r="N32" s="31">
        <f t="shared" si="6"/>
        <v>0</v>
      </c>
      <c r="O32" s="31">
        <f t="shared" si="6"/>
        <v>0</v>
      </c>
      <c r="P32" s="31">
        <f t="shared" si="6"/>
        <v>0</v>
      </c>
      <c r="Q32" s="31">
        <f t="shared" si="6"/>
        <v>0</v>
      </c>
      <c r="R32" s="60">
        <f t="shared" si="6"/>
        <v>0</v>
      </c>
      <c r="S32" s="32"/>
      <c r="T32" s="42">
        <f t="shared" si="7"/>
        <v>0</v>
      </c>
    </row>
    <row r="33" spans="1:20" s="5" customFormat="1" ht="18.75" customHeight="1" x14ac:dyDescent="0.25">
      <c r="A33" s="35"/>
      <c r="B33" s="94" t="s">
        <v>35</v>
      </c>
      <c r="C33" s="97" t="s">
        <v>62</v>
      </c>
      <c r="D33" s="28"/>
      <c r="E33" s="80">
        <v>0</v>
      </c>
      <c r="F33" s="30"/>
      <c r="G33" s="59">
        <f t="shared" si="8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  <c r="R33" s="60">
        <f t="shared" si="6"/>
        <v>0</v>
      </c>
      <c r="S33" s="32"/>
      <c r="T33" s="42">
        <f t="shared" si="7"/>
        <v>0</v>
      </c>
    </row>
    <row r="34" spans="1:20" s="5" customFormat="1" ht="18.75" customHeight="1" x14ac:dyDescent="0.25">
      <c r="A34" s="35"/>
      <c r="B34" s="94" t="s">
        <v>36</v>
      </c>
      <c r="C34" s="97" t="s">
        <v>63</v>
      </c>
      <c r="D34" s="28"/>
      <c r="E34" s="80">
        <v>0</v>
      </c>
      <c r="F34" s="30"/>
      <c r="G34" s="59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  <c r="K34" s="31">
        <f t="shared" si="8"/>
        <v>0</v>
      </c>
      <c r="L34" s="31">
        <f t="shared" si="8"/>
        <v>0</v>
      </c>
      <c r="M34" s="31">
        <f t="shared" si="8"/>
        <v>0</v>
      </c>
      <c r="N34" s="31">
        <f t="shared" si="8"/>
        <v>0</v>
      </c>
      <c r="O34" s="31">
        <f t="shared" si="8"/>
        <v>0</v>
      </c>
      <c r="P34" s="31">
        <f t="shared" si="8"/>
        <v>0</v>
      </c>
      <c r="Q34" s="31">
        <f t="shared" si="8"/>
        <v>0</v>
      </c>
      <c r="R34" s="60">
        <f t="shared" si="8"/>
        <v>0</v>
      </c>
      <c r="S34" s="32"/>
      <c r="T34" s="42">
        <f t="shared" si="7"/>
        <v>0</v>
      </c>
    </row>
    <row r="35" spans="1:20" s="5" customFormat="1" ht="18.75" customHeight="1" x14ac:dyDescent="0.25">
      <c r="A35" s="35"/>
      <c r="B35" s="94" t="s">
        <v>37</v>
      </c>
      <c r="C35" s="97" t="s">
        <v>64</v>
      </c>
      <c r="D35" s="28"/>
      <c r="E35" s="80">
        <v>0</v>
      </c>
      <c r="F35" s="30"/>
      <c r="G35" s="59">
        <f t="shared" si="8"/>
        <v>0</v>
      </c>
      <c r="H35" s="31">
        <f t="shared" si="8"/>
        <v>0</v>
      </c>
      <c r="I35" s="31">
        <f t="shared" si="8"/>
        <v>0</v>
      </c>
      <c r="J35" s="31">
        <f t="shared" si="8"/>
        <v>0</v>
      </c>
      <c r="K35" s="31">
        <f t="shared" si="8"/>
        <v>0</v>
      </c>
      <c r="L35" s="31">
        <f t="shared" si="8"/>
        <v>0</v>
      </c>
      <c r="M35" s="31">
        <f t="shared" si="8"/>
        <v>0</v>
      </c>
      <c r="N35" s="31">
        <f t="shared" si="8"/>
        <v>0</v>
      </c>
      <c r="O35" s="31">
        <f t="shared" si="8"/>
        <v>0</v>
      </c>
      <c r="P35" s="31">
        <f t="shared" si="8"/>
        <v>0</v>
      </c>
      <c r="Q35" s="31">
        <f t="shared" si="8"/>
        <v>0</v>
      </c>
      <c r="R35" s="60">
        <f t="shared" si="8"/>
        <v>0</v>
      </c>
      <c r="S35" s="32"/>
      <c r="T35" s="42">
        <f t="shared" si="7"/>
        <v>0</v>
      </c>
    </row>
    <row r="36" spans="1:20" s="5" customFormat="1" ht="18.75" customHeight="1" x14ac:dyDescent="0.25">
      <c r="A36" s="35"/>
      <c r="B36" s="94" t="s">
        <v>38</v>
      </c>
      <c r="C36" s="97" t="s">
        <v>65</v>
      </c>
      <c r="D36" s="28"/>
      <c r="E36" s="80">
        <v>0</v>
      </c>
      <c r="F36" s="30"/>
      <c r="G36" s="59">
        <f t="shared" si="8"/>
        <v>0</v>
      </c>
      <c r="H36" s="31">
        <f t="shared" si="8"/>
        <v>0</v>
      </c>
      <c r="I36" s="31">
        <f t="shared" si="8"/>
        <v>0</v>
      </c>
      <c r="J36" s="31">
        <f t="shared" si="8"/>
        <v>0</v>
      </c>
      <c r="K36" s="31">
        <f t="shared" si="8"/>
        <v>0</v>
      </c>
      <c r="L36" s="31">
        <f t="shared" si="8"/>
        <v>0</v>
      </c>
      <c r="M36" s="31">
        <f t="shared" si="8"/>
        <v>0</v>
      </c>
      <c r="N36" s="31">
        <f t="shared" si="8"/>
        <v>0</v>
      </c>
      <c r="O36" s="31">
        <f t="shared" si="8"/>
        <v>0</v>
      </c>
      <c r="P36" s="31">
        <f t="shared" si="8"/>
        <v>0</v>
      </c>
      <c r="Q36" s="31">
        <f t="shared" si="8"/>
        <v>0</v>
      </c>
      <c r="R36" s="60">
        <f t="shared" si="8"/>
        <v>0</v>
      </c>
      <c r="S36" s="32"/>
      <c r="T36" s="42">
        <f t="shared" si="7"/>
        <v>0</v>
      </c>
    </row>
    <row r="37" spans="1:20" s="5" customFormat="1" ht="18.75" customHeight="1" x14ac:dyDescent="0.25">
      <c r="A37" s="35"/>
      <c r="B37" s="94" t="s">
        <v>39</v>
      </c>
      <c r="C37" s="97" t="s">
        <v>66</v>
      </c>
      <c r="D37" s="28"/>
      <c r="E37" s="80">
        <v>0</v>
      </c>
      <c r="F37" s="30"/>
      <c r="G37" s="59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  <c r="R37" s="60">
        <f t="shared" si="8"/>
        <v>0</v>
      </c>
      <c r="S37" s="32"/>
      <c r="T37" s="42">
        <f t="shared" si="7"/>
        <v>0</v>
      </c>
    </row>
    <row r="38" spans="1:20" s="5" customFormat="1" ht="18.75" customHeight="1" x14ac:dyDescent="0.25">
      <c r="A38" s="35"/>
      <c r="B38" s="95" t="s">
        <v>40</v>
      </c>
      <c r="C38" s="98" t="s">
        <v>67</v>
      </c>
      <c r="D38" s="28"/>
      <c r="E38" s="81">
        <v>0</v>
      </c>
      <c r="F38" s="30"/>
      <c r="G38" s="61">
        <f t="shared" si="8"/>
        <v>0</v>
      </c>
      <c r="H38" s="62">
        <f t="shared" si="8"/>
        <v>0</v>
      </c>
      <c r="I38" s="62">
        <f t="shared" si="8"/>
        <v>0</v>
      </c>
      <c r="J38" s="62">
        <f t="shared" si="8"/>
        <v>0</v>
      </c>
      <c r="K38" s="62">
        <f t="shared" si="8"/>
        <v>0</v>
      </c>
      <c r="L38" s="62">
        <f t="shared" si="8"/>
        <v>0</v>
      </c>
      <c r="M38" s="62">
        <f t="shared" si="8"/>
        <v>0</v>
      </c>
      <c r="N38" s="62">
        <f t="shared" si="8"/>
        <v>0</v>
      </c>
      <c r="O38" s="62">
        <f t="shared" si="8"/>
        <v>0</v>
      </c>
      <c r="P38" s="62">
        <f t="shared" si="8"/>
        <v>0</v>
      </c>
      <c r="Q38" s="62">
        <f t="shared" si="8"/>
        <v>0</v>
      </c>
      <c r="R38" s="63">
        <f t="shared" si="8"/>
        <v>0</v>
      </c>
      <c r="S38" s="32"/>
      <c r="T38" s="46">
        <f t="shared" si="7"/>
        <v>0</v>
      </c>
    </row>
    <row r="39" spans="1:20" s="34" customFormat="1" ht="9" customHeight="1" x14ac:dyDescent="0.25">
      <c r="A39" s="27"/>
      <c r="B39" s="54"/>
      <c r="C39" s="54"/>
      <c r="D39" s="28"/>
      <c r="E39" s="78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  <c r="T39" s="33"/>
    </row>
    <row r="40" spans="1:20" s="25" customFormat="1" ht="18.75" customHeight="1" x14ac:dyDescent="0.25">
      <c r="A40" s="47"/>
      <c r="B40" s="55" t="s">
        <v>1</v>
      </c>
      <c r="C40" s="56" t="s">
        <v>10</v>
      </c>
      <c r="D40" s="48"/>
      <c r="E40" s="86">
        <f>SUM(E18:E38)</f>
        <v>0</v>
      </c>
      <c r="F40" s="87"/>
      <c r="G40" s="88">
        <f t="shared" ref="G40:R40" si="9">SUM(G18:G38)</f>
        <v>0</v>
      </c>
      <c r="H40" s="88">
        <f t="shared" si="9"/>
        <v>0</v>
      </c>
      <c r="I40" s="88">
        <f t="shared" si="9"/>
        <v>0</v>
      </c>
      <c r="J40" s="88">
        <f t="shared" si="9"/>
        <v>0</v>
      </c>
      <c r="K40" s="88">
        <f t="shared" si="9"/>
        <v>0</v>
      </c>
      <c r="L40" s="88">
        <f t="shared" si="9"/>
        <v>0</v>
      </c>
      <c r="M40" s="88">
        <f t="shared" si="9"/>
        <v>0</v>
      </c>
      <c r="N40" s="88">
        <f t="shared" si="9"/>
        <v>0</v>
      </c>
      <c r="O40" s="88">
        <f t="shared" si="9"/>
        <v>0</v>
      </c>
      <c r="P40" s="88">
        <f t="shared" si="9"/>
        <v>0</v>
      </c>
      <c r="Q40" s="88">
        <f t="shared" si="9"/>
        <v>0</v>
      </c>
      <c r="R40" s="88">
        <f t="shared" si="9"/>
        <v>0</v>
      </c>
      <c r="S40" s="87"/>
      <c r="T40" s="89">
        <f>SUM(G40:R40)</f>
        <v>0</v>
      </c>
    </row>
    <row r="41" spans="1:20" s="34" customFormat="1" ht="9" customHeight="1" x14ac:dyDescent="0.25">
      <c r="A41" s="27"/>
      <c r="B41" s="54"/>
      <c r="C41" s="54"/>
      <c r="D41" s="28"/>
      <c r="E41" s="78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3"/>
    </row>
    <row r="42" spans="1:20" s="25" customFormat="1" ht="20.25" customHeight="1" x14ac:dyDescent="0.25">
      <c r="A42" s="47"/>
      <c r="B42" s="55" t="s">
        <v>1</v>
      </c>
      <c r="C42" s="56" t="s">
        <v>8</v>
      </c>
      <c r="D42" s="48"/>
      <c r="E42" s="86">
        <f>E16-E40</f>
        <v>7375.7499999999991</v>
      </c>
      <c r="F42" s="87"/>
      <c r="G42" s="88">
        <f>G16-G40</f>
        <v>633.0852083333333</v>
      </c>
      <c r="H42" s="88">
        <f t="shared" ref="H42:R42" si="10">H16-H40</f>
        <v>633.0852083333333</v>
      </c>
      <c r="I42" s="88">
        <f t="shared" si="10"/>
        <v>633.0852083333333</v>
      </c>
      <c r="J42" s="88">
        <f t="shared" si="10"/>
        <v>633.0852083333333</v>
      </c>
      <c r="K42" s="88">
        <f t="shared" si="10"/>
        <v>633.0852083333333</v>
      </c>
      <c r="L42" s="88">
        <f t="shared" si="10"/>
        <v>633.0852083333333</v>
      </c>
      <c r="M42" s="88">
        <f t="shared" si="10"/>
        <v>633.0852083333333</v>
      </c>
      <c r="N42" s="88">
        <f t="shared" si="10"/>
        <v>633.0852083333333</v>
      </c>
      <c r="O42" s="88">
        <f t="shared" si="10"/>
        <v>633.0852083333333</v>
      </c>
      <c r="P42" s="88">
        <f t="shared" si="10"/>
        <v>633.0852083333333</v>
      </c>
      <c r="Q42" s="88">
        <f t="shared" si="10"/>
        <v>633.0852083333333</v>
      </c>
      <c r="R42" s="88">
        <f t="shared" si="10"/>
        <v>633.0852083333333</v>
      </c>
      <c r="S42" s="87"/>
      <c r="T42" s="89">
        <f t="shared" ref="T42" si="11">SUM(G42:R42)</f>
        <v>7597.0224999999982</v>
      </c>
    </row>
    <row r="43" spans="1:20" x14ac:dyDescent="0.25"/>
    <row r="44" spans="1:20" x14ac:dyDescent="0.25"/>
    <row r="45" spans="1:20" x14ac:dyDescent="0.25"/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mergeCells count="3">
    <mergeCell ref="G5:P5"/>
    <mergeCell ref="G4:P4"/>
    <mergeCell ref="G3:P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C299B5-7955-48C9-97F1-934819D5B175}"/>
</file>

<file path=customXml/itemProps2.xml><?xml version="1.0" encoding="utf-8"?>
<ds:datastoreItem xmlns:ds="http://schemas.openxmlformats.org/officeDocument/2006/customXml" ds:itemID="{0EED6B69-1B1A-488A-BB63-6EF1B3959814}"/>
</file>

<file path=customXml/itemProps3.xml><?xml version="1.0" encoding="utf-8"?>
<ds:datastoreItem xmlns:ds="http://schemas.openxmlformats.org/officeDocument/2006/customXml" ds:itemID="{F9936D39-4C8E-46C9-BAB2-2EB11F48A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None Template</vt:lpstr>
      <vt:lpstr>San Francisco Template</vt:lpstr>
      <vt:lpstr>SF-QA Template</vt:lpstr>
      <vt:lpstr>SF-RI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Miles</dc:creator>
  <cp:lastModifiedBy>Phil Jose</cp:lastModifiedBy>
  <dcterms:created xsi:type="dcterms:W3CDTF">2014-09-16T10:49:45Z</dcterms:created>
  <dcterms:modified xsi:type="dcterms:W3CDTF">2017-05-08T13:48:47Z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